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'Sheet2'!$A$1:$AB$38</definedName>
  </definedNames>
  <calcPr fullCalcOnLoad="1"/>
</workbook>
</file>

<file path=xl/sharedStrings.xml><?xml version="1.0" encoding="utf-8"?>
<sst xmlns="http://schemas.openxmlformats.org/spreadsheetml/2006/main" count="178" uniqueCount="87">
  <si>
    <t>JUMLAH</t>
  </si>
  <si>
    <t>RT</t>
  </si>
  <si>
    <t>KEPALA</t>
  </si>
  <si>
    <t>KELUARGA</t>
  </si>
  <si>
    <t>PENDUDUK</t>
  </si>
  <si>
    <t>WNI</t>
  </si>
  <si>
    <t>L</t>
  </si>
  <si>
    <t>P</t>
  </si>
  <si>
    <t>L + P</t>
  </si>
  <si>
    <t>WNA</t>
  </si>
  <si>
    <t>TOTAL</t>
  </si>
  <si>
    <t>WNI + WNA</t>
  </si>
  <si>
    <t>KETERANGAN</t>
  </si>
  <si>
    <t>LAPORAN PERKEMBANGAN KEPENDUDUKAN</t>
  </si>
  <si>
    <t>Propinsi</t>
  </si>
  <si>
    <t>: Kalimantan Timur</t>
  </si>
  <si>
    <t>Kabupaten</t>
  </si>
  <si>
    <t>: P a s e r</t>
  </si>
  <si>
    <t>Kecamatan</t>
  </si>
  <si>
    <t>: Muara Komam</t>
  </si>
  <si>
    <t>Bulan</t>
  </si>
  <si>
    <t>Penduduk Awal Pencatatan</t>
  </si>
  <si>
    <t>Jumlah</t>
  </si>
  <si>
    <t>Pertambahan Penduduk</t>
  </si>
  <si>
    <t>Lahir</t>
  </si>
  <si>
    <t>Datang</t>
  </si>
  <si>
    <t>Pengurangan Penduduk</t>
  </si>
  <si>
    <t>Pindah</t>
  </si>
  <si>
    <t>Penduduk  Sekarang</t>
  </si>
  <si>
    <t>LAPORAN KEPENDUDUKAN</t>
  </si>
  <si>
    <t>Luas Wilayah</t>
  </si>
  <si>
    <t>(KM²)</t>
  </si>
  <si>
    <t>Jiwa</t>
  </si>
  <si>
    <t>Penduduk</t>
  </si>
  <si>
    <t>Wajib KTP</t>
  </si>
  <si>
    <t>Ber-KTP</t>
  </si>
  <si>
    <t>Belum Ber-KTP</t>
  </si>
  <si>
    <t>Kepala Keluarga</t>
  </si>
  <si>
    <t>Jumlah KK</t>
  </si>
  <si>
    <t>Yang Sudah</t>
  </si>
  <si>
    <t>Memiliki KK</t>
  </si>
  <si>
    <t>Yang Belum</t>
  </si>
  <si>
    <t>Keterangan</t>
  </si>
  <si>
    <t>(Bulan Laporan)</t>
  </si>
  <si>
    <t>BULAN</t>
  </si>
  <si>
    <t>TENTANG LUAS WILAYAH, PENDUDUK WAJIB KTP, BER-KTP, BELUM BER-KTP</t>
  </si>
  <si>
    <t>JUMLAH KEPALA KELUARGA  YANG SUDAH/BELUM MEMILIKI KARTU KELUARGA</t>
  </si>
  <si>
    <t>REKAPITULASI DATA PENDUDUK KECAMATAN MUARA KOMAM</t>
  </si>
  <si>
    <t>KABUPATEN PASER</t>
  </si>
  <si>
    <t>NO</t>
  </si>
  <si>
    <t>KEL / DESA</t>
  </si>
  <si>
    <t>MUARA KOMAM</t>
  </si>
  <si>
    <t>UKO</t>
  </si>
  <si>
    <t>MUARA LANGON</t>
  </si>
  <si>
    <t>BINANGON</t>
  </si>
  <si>
    <t>MUARA KUARO</t>
  </si>
  <si>
    <t>PRAYON</t>
  </si>
  <si>
    <t>LONG SAYO</t>
  </si>
  <si>
    <t>MUARA PAYANG</t>
  </si>
  <si>
    <t>LUSAN</t>
  </si>
  <si>
    <t>SEKUAN MAKMUR</t>
  </si>
  <si>
    <t>No</t>
  </si>
  <si>
    <t>Kel / Desa</t>
  </si>
  <si>
    <t>No.</t>
  </si>
  <si>
    <t>Kecamatan          : Muara Komam</t>
  </si>
  <si>
    <t>81,30</t>
  </si>
  <si>
    <t>SELERONG</t>
  </si>
  <si>
    <t>30,2</t>
  </si>
  <si>
    <t xml:space="preserve">                   </t>
  </si>
  <si>
    <t>Meninggal</t>
  </si>
  <si>
    <t>549.89</t>
  </si>
  <si>
    <t>an. Camat Muara Komam,</t>
  </si>
  <si>
    <t>ZAINAL ARIFIN, S.Sos</t>
  </si>
  <si>
    <t>NIP 197011171991031008</t>
  </si>
  <si>
    <t>Januari 2021</t>
  </si>
  <si>
    <t>September 2021</t>
  </si>
  <si>
    <t>ub. Kasi Pemduk</t>
  </si>
  <si>
    <t>SWAN SLUTUNG</t>
  </si>
  <si>
    <t>Februari 2023</t>
  </si>
  <si>
    <t>BATU BOTUK</t>
  </si>
  <si>
    <t>Kasi Pemduk</t>
  </si>
  <si>
    <t>Juni 2023</t>
  </si>
  <si>
    <t>Juli 2023</t>
  </si>
  <si>
    <t>: Agustus 2023</t>
  </si>
  <si>
    <t>Muara Komam, 15 September 2023</t>
  </si>
  <si>
    <t>BULAN   : Agustus 2023</t>
  </si>
  <si>
    <t>Agustus 2023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</si>
</sst>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 quotePrefix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right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 quotePrefix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11" borderId="21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/>
    </xf>
    <xf numFmtId="0" fontId="0" fillId="11" borderId="1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" fontId="0" fillId="3" borderId="18" xfId="0" applyNumberForma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8.28125" style="0" customWidth="1"/>
    <col min="4" max="4" width="13.28125" style="0" customWidth="1"/>
    <col min="11" max="11" width="15.140625" style="0" customWidth="1"/>
    <col min="12" max="12" width="15.00390625" style="0" customWidth="1"/>
  </cols>
  <sheetData>
    <row r="1" spans="1:12" ht="18">
      <c r="A1" s="7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2.75">
      <c r="K4" s="5" t="s">
        <v>85</v>
      </c>
    </row>
    <row r="5" ht="13.5" thickBot="1"/>
    <row r="6" spans="1:12" ht="13.5" thickTop="1">
      <c r="A6" s="66" t="s">
        <v>49</v>
      </c>
      <c r="B6" s="68" t="s">
        <v>50</v>
      </c>
      <c r="C6" s="75" t="s">
        <v>0</v>
      </c>
      <c r="D6" s="75"/>
      <c r="E6" s="75" t="s">
        <v>4</v>
      </c>
      <c r="F6" s="75"/>
      <c r="G6" s="75"/>
      <c r="H6" s="75"/>
      <c r="I6" s="75"/>
      <c r="J6" s="75"/>
      <c r="K6" s="60" t="s">
        <v>10</v>
      </c>
      <c r="L6" s="70" t="s">
        <v>12</v>
      </c>
    </row>
    <row r="7" spans="1:12" ht="12.75">
      <c r="A7" s="67"/>
      <c r="B7" s="69"/>
      <c r="C7" s="76" t="s">
        <v>1</v>
      </c>
      <c r="D7" s="61" t="s">
        <v>2</v>
      </c>
      <c r="E7" s="77" t="s">
        <v>5</v>
      </c>
      <c r="F7" s="77"/>
      <c r="G7" s="77"/>
      <c r="H7" s="77" t="s">
        <v>9</v>
      </c>
      <c r="I7" s="77"/>
      <c r="J7" s="77"/>
      <c r="K7" s="62" t="s">
        <v>4</v>
      </c>
      <c r="L7" s="71"/>
    </row>
    <row r="8" spans="1:12" ht="13.5" thickBot="1">
      <c r="A8" s="67"/>
      <c r="B8" s="69"/>
      <c r="C8" s="73"/>
      <c r="D8" s="63" t="s">
        <v>3</v>
      </c>
      <c r="E8" s="61" t="s">
        <v>6</v>
      </c>
      <c r="F8" s="61" t="s">
        <v>7</v>
      </c>
      <c r="G8" s="61" t="s">
        <v>8</v>
      </c>
      <c r="H8" s="61" t="s">
        <v>6</v>
      </c>
      <c r="I8" s="61" t="s">
        <v>7</v>
      </c>
      <c r="J8" s="61" t="s">
        <v>8</v>
      </c>
      <c r="K8" s="61" t="s">
        <v>11</v>
      </c>
      <c r="L8" s="72"/>
    </row>
    <row r="9" spans="1:12" ht="19.5" customHeight="1" thickTop="1">
      <c r="A9" s="12">
        <v>1</v>
      </c>
      <c r="B9" s="13" t="s">
        <v>51</v>
      </c>
      <c r="C9" s="12">
        <v>15</v>
      </c>
      <c r="D9" s="13">
        <v>1195</v>
      </c>
      <c r="E9" s="13">
        <v>2191</v>
      </c>
      <c r="F9" s="13">
        <v>2027</v>
      </c>
      <c r="G9" s="13">
        <f>E9+F9</f>
        <v>4218</v>
      </c>
      <c r="H9" s="13"/>
      <c r="I9" s="13"/>
      <c r="J9" s="13"/>
      <c r="K9" s="13">
        <f>G9</f>
        <v>4218</v>
      </c>
      <c r="L9" s="13"/>
    </row>
    <row r="10" spans="1:12" ht="19.5" customHeight="1">
      <c r="A10" s="14">
        <v>2</v>
      </c>
      <c r="B10" s="15" t="s">
        <v>79</v>
      </c>
      <c r="C10" s="14">
        <v>7</v>
      </c>
      <c r="D10" s="15">
        <v>702</v>
      </c>
      <c r="E10" s="15">
        <v>993</v>
      </c>
      <c r="F10" s="15">
        <v>1097</v>
      </c>
      <c r="G10" s="15">
        <f>E10+F10</f>
        <v>2090</v>
      </c>
      <c r="H10" s="15"/>
      <c r="I10" s="15"/>
      <c r="J10" s="15"/>
      <c r="K10" s="15">
        <f aca="true" t="shared" si="0" ref="K10:K19">G10</f>
        <v>2090</v>
      </c>
      <c r="L10" s="15"/>
    </row>
    <row r="11" spans="1:12" ht="19.5" customHeight="1">
      <c r="A11" s="14">
        <v>3</v>
      </c>
      <c r="B11" s="15" t="s">
        <v>52</v>
      </c>
      <c r="C11" s="14">
        <v>2</v>
      </c>
      <c r="D11" s="15">
        <v>139</v>
      </c>
      <c r="E11" s="15">
        <v>202</v>
      </c>
      <c r="F11" s="15">
        <v>175</v>
      </c>
      <c r="G11" s="15">
        <f>E11+F11</f>
        <v>377</v>
      </c>
      <c r="H11" s="15"/>
      <c r="I11" s="15"/>
      <c r="J11" s="15"/>
      <c r="K11" s="15">
        <f t="shared" si="0"/>
        <v>377</v>
      </c>
      <c r="L11" s="15"/>
    </row>
    <row r="12" spans="1:12" ht="19.5" customHeight="1">
      <c r="A12" s="14">
        <v>4</v>
      </c>
      <c r="B12" s="15" t="s">
        <v>53</v>
      </c>
      <c r="C12" s="14">
        <v>13</v>
      </c>
      <c r="D12" s="15">
        <v>662</v>
      </c>
      <c r="E12" s="15">
        <v>1194</v>
      </c>
      <c r="F12" s="15">
        <v>1035</v>
      </c>
      <c r="G12" s="15">
        <f aca="true" t="shared" si="1" ref="G12:G19">E12+F12</f>
        <v>2229</v>
      </c>
      <c r="H12" s="15"/>
      <c r="I12" s="15"/>
      <c r="J12" s="15"/>
      <c r="K12" s="15">
        <f t="shared" si="0"/>
        <v>2229</v>
      </c>
      <c r="L12" s="15"/>
    </row>
    <row r="13" spans="1:12" ht="19.5" customHeight="1">
      <c r="A13" s="14">
        <v>5</v>
      </c>
      <c r="B13" s="15" t="s">
        <v>54</v>
      </c>
      <c r="C13" s="14">
        <v>3</v>
      </c>
      <c r="D13" s="15">
        <v>172</v>
      </c>
      <c r="E13" s="15">
        <v>299</v>
      </c>
      <c r="F13" s="15">
        <v>276</v>
      </c>
      <c r="G13" s="15">
        <f t="shared" si="1"/>
        <v>575</v>
      </c>
      <c r="H13" s="15"/>
      <c r="I13" s="15"/>
      <c r="J13" s="15"/>
      <c r="K13" s="15">
        <f t="shared" si="0"/>
        <v>575</v>
      </c>
      <c r="L13" s="15"/>
    </row>
    <row r="14" spans="1:12" ht="19.5" customHeight="1">
      <c r="A14" s="14">
        <v>6</v>
      </c>
      <c r="B14" s="15" t="s">
        <v>55</v>
      </c>
      <c r="C14" s="14">
        <v>5</v>
      </c>
      <c r="D14" s="15">
        <v>161</v>
      </c>
      <c r="E14" s="15">
        <v>266</v>
      </c>
      <c r="F14" s="15">
        <v>264</v>
      </c>
      <c r="G14" s="15">
        <f>E14+F14</f>
        <v>530</v>
      </c>
      <c r="H14" s="15"/>
      <c r="I14" s="15"/>
      <c r="J14" s="15"/>
      <c r="K14" s="15">
        <f t="shared" si="0"/>
        <v>530</v>
      </c>
      <c r="L14" s="15"/>
    </row>
    <row r="15" spans="1:12" ht="19.5" customHeight="1">
      <c r="A15" s="14">
        <v>7</v>
      </c>
      <c r="B15" s="15" t="s">
        <v>56</v>
      </c>
      <c r="C15" s="14">
        <v>2</v>
      </c>
      <c r="D15" s="15">
        <v>90</v>
      </c>
      <c r="E15" s="15">
        <v>136</v>
      </c>
      <c r="F15" s="15">
        <v>121</v>
      </c>
      <c r="G15" s="15">
        <f t="shared" si="1"/>
        <v>257</v>
      </c>
      <c r="H15" s="15"/>
      <c r="I15" s="15"/>
      <c r="J15" s="15"/>
      <c r="K15" s="15">
        <f t="shared" si="0"/>
        <v>257</v>
      </c>
      <c r="L15" s="15"/>
    </row>
    <row r="16" spans="1:12" ht="19.5" customHeight="1">
      <c r="A16" s="14">
        <v>8</v>
      </c>
      <c r="B16" s="15" t="s">
        <v>57</v>
      </c>
      <c r="C16" s="14">
        <v>2</v>
      </c>
      <c r="D16" s="15">
        <v>70</v>
      </c>
      <c r="E16" s="15">
        <v>133</v>
      </c>
      <c r="F16" s="15">
        <v>109</v>
      </c>
      <c r="G16" s="15">
        <f>E16+F16</f>
        <v>242</v>
      </c>
      <c r="H16" s="15"/>
      <c r="I16" s="15"/>
      <c r="J16" s="15"/>
      <c r="K16" s="15">
        <f t="shared" si="0"/>
        <v>242</v>
      </c>
      <c r="L16" s="15"/>
    </row>
    <row r="17" spans="1:12" ht="19.5" customHeight="1">
      <c r="A17" s="14">
        <v>9</v>
      </c>
      <c r="B17" s="15" t="s">
        <v>58</v>
      </c>
      <c r="C17" s="14">
        <v>3</v>
      </c>
      <c r="D17" s="15">
        <v>195</v>
      </c>
      <c r="E17" s="15">
        <v>405</v>
      </c>
      <c r="F17" s="15">
        <v>428</v>
      </c>
      <c r="G17" s="15">
        <f t="shared" si="1"/>
        <v>833</v>
      </c>
      <c r="H17" s="15"/>
      <c r="I17" s="15"/>
      <c r="J17" s="15"/>
      <c r="K17" s="15">
        <f t="shared" si="0"/>
        <v>833</v>
      </c>
      <c r="L17" s="15"/>
    </row>
    <row r="18" spans="1:12" ht="19.5" customHeight="1">
      <c r="A18" s="14">
        <v>10</v>
      </c>
      <c r="B18" s="15" t="s">
        <v>59</v>
      </c>
      <c r="C18" s="14">
        <v>3</v>
      </c>
      <c r="D18" s="15">
        <v>137</v>
      </c>
      <c r="E18" s="15">
        <v>250</v>
      </c>
      <c r="F18" s="15">
        <v>208</v>
      </c>
      <c r="G18" s="15">
        <f>E18+F18</f>
        <v>458</v>
      </c>
      <c r="H18" s="15"/>
      <c r="I18" s="15"/>
      <c r="J18" s="15"/>
      <c r="K18" s="15">
        <f t="shared" si="0"/>
        <v>458</v>
      </c>
      <c r="L18" s="15"/>
    </row>
    <row r="19" spans="1:12" ht="19.5" customHeight="1">
      <c r="A19" s="14">
        <v>11</v>
      </c>
      <c r="B19" s="15" t="s">
        <v>77</v>
      </c>
      <c r="C19" s="14">
        <v>8</v>
      </c>
      <c r="D19" s="15">
        <v>198</v>
      </c>
      <c r="E19" s="15">
        <v>348</v>
      </c>
      <c r="F19" s="15">
        <v>260</v>
      </c>
      <c r="G19" s="15">
        <f t="shared" si="1"/>
        <v>608</v>
      </c>
      <c r="H19" s="15"/>
      <c r="I19" s="15"/>
      <c r="J19" s="15"/>
      <c r="K19" s="15">
        <f t="shared" si="0"/>
        <v>608</v>
      </c>
      <c r="L19" s="15"/>
    </row>
    <row r="20" spans="1:12" ht="19.5" customHeight="1">
      <c r="A20" s="14">
        <v>12</v>
      </c>
      <c r="B20" s="15" t="s">
        <v>60</v>
      </c>
      <c r="C20" s="14">
        <v>6</v>
      </c>
      <c r="D20" s="15">
        <v>263</v>
      </c>
      <c r="E20" s="15">
        <v>402</v>
      </c>
      <c r="F20" s="15">
        <v>387</v>
      </c>
      <c r="G20" s="15">
        <f>E20+F20</f>
        <v>789</v>
      </c>
      <c r="H20" s="15"/>
      <c r="I20" s="15"/>
      <c r="J20" s="15"/>
      <c r="K20" s="15">
        <f>G20</f>
        <v>789</v>
      </c>
      <c r="L20" s="15"/>
    </row>
    <row r="21" spans="1:12" ht="19.5" customHeight="1">
      <c r="A21" s="34">
        <v>13</v>
      </c>
      <c r="B21" s="35" t="s">
        <v>66</v>
      </c>
      <c r="C21" s="16">
        <v>6</v>
      </c>
      <c r="D21" s="35">
        <v>394</v>
      </c>
      <c r="E21" s="35">
        <v>651</v>
      </c>
      <c r="F21" s="35">
        <v>625</v>
      </c>
      <c r="G21" s="35">
        <f>E21+F21</f>
        <v>1276</v>
      </c>
      <c r="H21" s="17"/>
      <c r="I21" s="17"/>
      <c r="J21" s="17"/>
      <c r="K21" s="35">
        <f>G21</f>
        <v>1276</v>
      </c>
      <c r="L21" s="17"/>
    </row>
    <row r="22" spans="1:12" ht="5.25" customHeight="1">
      <c r="A22" s="4"/>
      <c r="B22" s="4"/>
      <c r="C22" s="1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73" t="s">
        <v>0</v>
      </c>
      <c r="B23" s="73"/>
      <c r="C23" s="73">
        <f>SUM(C9:C21)</f>
        <v>75</v>
      </c>
      <c r="D23" s="73">
        <f>SUM(D9:D21)</f>
        <v>4378</v>
      </c>
      <c r="E23" s="73">
        <f>SUM(E9:E21)</f>
        <v>7470</v>
      </c>
      <c r="F23" s="73">
        <f>SUM(F9:F21)</f>
        <v>7012</v>
      </c>
      <c r="G23" s="73">
        <f>SUM(G9:G21)</f>
        <v>14482</v>
      </c>
      <c r="H23" s="61"/>
      <c r="I23" s="61"/>
      <c r="J23" s="61"/>
      <c r="K23" s="73">
        <f>SUM(K9:K21)</f>
        <v>14482</v>
      </c>
      <c r="L23" s="61"/>
    </row>
    <row r="24" spans="1:12" ht="12.75">
      <c r="A24" s="74"/>
      <c r="B24" s="74"/>
      <c r="C24" s="74"/>
      <c r="D24" s="74"/>
      <c r="E24" s="74"/>
      <c r="F24" s="74"/>
      <c r="G24" s="74"/>
      <c r="H24" s="62"/>
      <c r="I24" s="62"/>
      <c r="J24" s="62"/>
      <c r="K24" s="74"/>
      <c r="L24" s="62"/>
    </row>
    <row r="26" spans="10:17" ht="12.75">
      <c r="J26" s="78" t="s">
        <v>84</v>
      </c>
      <c r="K26" s="79"/>
      <c r="L26" s="79"/>
      <c r="O26" s="64"/>
      <c r="P26" s="64"/>
      <c r="Q26" s="64"/>
    </row>
    <row r="27" spans="10:17" ht="12.75">
      <c r="J27" s="18"/>
      <c r="K27" s="18"/>
      <c r="L27" s="18"/>
      <c r="O27" s="65"/>
      <c r="P27" s="65"/>
      <c r="Q27" s="65"/>
    </row>
    <row r="28" spans="10:15" ht="12.75">
      <c r="J28" s="65" t="s">
        <v>71</v>
      </c>
      <c r="K28" s="65"/>
      <c r="L28" s="65"/>
      <c r="M28" s="21"/>
      <c r="N28" s="21"/>
      <c r="O28" s="21"/>
    </row>
    <row r="29" spans="10:17" ht="12.75">
      <c r="J29" s="65" t="s">
        <v>80</v>
      </c>
      <c r="K29" s="65"/>
      <c r="L29" s="65"/>
      <c r="M29" s="21"/>
      <c r="N29" s="21"/>
      <c r="O29" s="64"/>
      <c r="P29" s="64"/>
      <c r="Q29" s="64"/>
    </row>
    <row r="30" spans="10:17" ht="12.75">
      <c r="J30" s="65"/>
      <c r="K30" s="65"/>
      <c r="L30" s="65"/>
      <c r="O30" s="65"/>
      <c r="P30" s="65"/>
      <c r="Q30" s="65"/>
    </row>
    <row r="32" spans="10:15" ht="12.75">
      <c r="J32" s="65"/>
      <c r="K32" s="65"/>
      <c r="L32" s="65"/>
      <c r="M32" s="22"/>
      <c r="N32" s="22"/>
      <c r="O32" s="22"/>
    </row>
    <row r="33" spans="10:15" ht="12.75">
      <c r="J33" s="65" t="s">
        <v>72</v>
      </c>
      <c r="K33" s="65"/>
      <c r="L33" s="65"/>
      <c r="M33" s="21"/>
      <c r="N33" s="21"/>
      <c r="O33" s="21"/>
    </row>
    <row r="34" spans="10:12" ht="12.75">
      <c r="J34" s="65" t="s">
        <v>73</v>
      </c>
      <c r="K34" s="65"/>
      <c r="L34" s="65"/>
    </row>
    <row r="35" ht="12.75">
      <c r="M35" s="21"/>
    </row>
  </sheetData>
  <sheetProtection/>
  <mergeCells count="26">
    <mergeCell ref="J34:L34"/>
    <mergeCell ref="J26:L26"/>
    <mergeCell ref="J29:L29"/>
    <mergeCell ref="G23:G24"/>
    <mergeCell ref="K23:K24"/>
    <mergeCell ref="J33:L33"/>
    <mergeCell ref="J32:L32"/>
    <mergeCell ref="J30:L30"/>
    <mergeCell ref="E23:E24"/>
    <mergeCell ref="F23:F24"/>
    <mergeCell ref="C6:D6"/>
    <mergeCell ref="C7:C8"/>
    <mergeCell ref="E6:J6"/>
    <mergeCell ref="E7:G7"/>
    <mergeCell ref="H7:J7"/>
    <mergeCell ref="C23:C24"/>
    <mergeCell ref="O29:Q29"/>
    <mergeCell ref="O30:Q30"/>
    <mergeCell ref="O26:Q26"/>
    <mergeCell ref="O27:Q27"/>
    <mergeCell ref="A6:A8"/>
    <mergeCell ref="B6:B8"/>
    <mergeCell ref="L6:L8"/>
    <mergeCell ref="J28:L28"/>
    <mergeCell ref="A23:B24"/>
    <mergeCell ref="D23:D24"/>
  </mergeCells>
  <printOptions/>
  <pageMargins left="0.87" right="0.75" top="0.54" bottom="0.64" header="0.32" footer="0.5"/>
  <pageSetup horizontalDpi="300" verticalDpi="300" orientation="landscape" paperSize="5" scale="9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7">
      <selection activeCell="O19" sqref="O19"/>
    </sheetView>
  </sheetViews>
  <sheetFormatPr defaultColWidth="9.140625" defaultRowHeight="12.75"/>
  <cols>
    <col min="1" max="1" width="4.00390625" style="0" customWidth="1"/>
    <col min="2" max="2" width="17.8515625" style="0" customWidth="1"/>
    <col min="3" max="3" width="6.28125" style="0" customWidth="1"/>
    <col min="4" max="4" width="5.57421875" style="0" customWidth="1"/>
    <col min="5" max="6" width="4.7109375" style="0" customWidth="1"/>
    <col min="7" max="7" width="6.57421875" style="0" customWidth="1"/>
    <col min="8" max="23" width="4.7109375" style="0" customWidth="1"/>
    <col min="24" max="24" width="5.7109375" style="0" customWidth="1"/>
    <col min="25" max="25" width="5.8515625" style="0" customWidth="1"/>
    <col min="26" max="27" width="4.7109375" style="0" customWidth="1"/>
    <col min="28" max="28" width="6.7109375" style="0" customWidth="1"/>
  </cols>
  <sheetData>
    <row r="1" spans="1:28" ht="18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9:13" ht="12.75">
      <c r="I2" t="s">
        <v>14</v>
      </c>
      <c r="M2" t="s">
        <v>15</v>
      </c>
    </row>
    <row r="3" spans="9:13" ht="12.75">
      <c r="I3" t="s">
        <v>16</v>
      </c>
      <c r="M3" t="s">
        <v>17</v>
      </c>
    </row>
    <row r="4" spans="9:13" ht="12.75">
      <c r="I4" t="s">
        <v>18</v>
      </c>
      <c r="M4" t="s">
        <v>19</v>
      </c>
    </row>
    <row r="5" spans="9:13" ht="12.75">
      <c r="I5" t="s">
        <v>20</v>
      </c>
      <c r="M5" s="37" t="s">
        <v>83</v>
      </c>
    </row>
    <row r="8" spans="1:28" ht="12.75">
      <c r="A8" s="80" t="s">
        <v>61</v>
      </c>
      <c r="B8" s="80" t="s">
        <v>62</v>
      </c>
      <c r="C8" s="83" t="s">
        <v>21</v>
      </c>
      <c r="D8" s="83"/>
      <c r="E8" s="83"/>
      <c r="F8" s="83"/>
      <c r="G8" s="83"/>
      <c r="H8" s="83" t="s">
        <v>23</v>
      </c>
      <c r="I8" s="83"/>
      <c r="J8" s="83"/>
      <c r="K8" s="83"/>
      <c r="L8" s="83"/>
      <c r="M8" s="83"/>
      <c r="N8" s="83"/>
      <c r="O8" s="83"/>
      <c r="P8" s="83" t="s">
        <v>26</v>
      </c>
      <c r="Q8" s="83"/>
      <c r="R8" s="83"/>
      <c r="S8" s="83"/>
      <c r="T8" s="83"/>
      <c r="U8" s="83"/>
      <c r="V8" s="83"/>
      <c r="W8" s="83"/>
      <c r="X8" s="83" t="s">
        <v>28</v>
      </c>
      <c r="Y8" s="83"/>
      <c r="Z8" s="83"/>
      <c r="AA8" s="83"/>
      <c r="AB8" s="83"/>
    </row>
    <row r="9" spans="1:28" ht="12.75">
      <c r="A9" s="86"/>
      <c r="B9" s="86"/>
      <c r="C9" s="83" t="s">
        <v>5</v>
      </c>
      <c r="D9" s="83"/>
      <c r="E9" s="83" t="s">
        <v>9</v>
      </c>
      <c r="F9" s="83"/>
      <c r="G9" s="82" t="s">
        <v>22</v>
      </c>
      <c r="H9" s="83" t="s">
        <v>24</v>
      </c>
      <c r="I9" s="83"/>
      <c r="J9" s="83"/>
      <c r="K9" s="83"/>
      <c r="L9" s="83" t="s">
        <v>25</v>
      </c>
      <c r="M9" s="83"/>
      <c r="N9" s="83"/>
      <c r="O9" s="83"/>
      <c r="P9" s="84" t="s">
        <v>69</v>
      </c>
      <c r="Q9" s="83"/>
      <c r="R9" s="83"/>
      <c r="S9" s="83"/>
      <c r="T9" s="83" t="s">
        <v>27</v>
      </c>
      <c r="U9" s="83"/>
      <c r="V9" s="83"/>
      <c r="W9" s="83"/>
      <c r="X9" s="83" t="s">
        <v>5</v>
      </c>
      <c r="Y9" s="83"/>
      <c r="Z9" s="83" t="s">
        <v>9</v>
      </c>
      <c r="AA9" s="83"/>
      <c r="AB9" s="82" t="s">
        <v>22</v>
      </c>
    </row>
    <row r="10" spans="1:28" ht="12.75">
      <c r="A10" s="86"/>
      <c r="B10" s="86"/>
      <c r="C10" s="82" t="s">
        <v>6</v>
      </c>
      <c r="D10" s="82" t="s">
        <v>7</v>
      </c>
      <c r="E10" s="82" t="s">
        <v>6</v>
      </c>
      <c r="F10" s="82" t="s">
        <v>7</v>
      </c>
      <c r="G10" s="82"/>
      <c r="H10" s="83" t="s">
        <v>5</v>
      </c>
      <c r="I10" s="83"/>
      <c r="J10" s="83" t="s">
        <v>9</v>
      </c>
      <c r="K10" s="83"/>
      <c r="L10" s="83" t="s">
        <v>5</v>
      </c>
      <c r="M10" s="83"/>
      <c r="N10" s="83" t="s">
        <v>9</v>
      </c>
      <c r="O10" s="83"/>
      <c r="P10" s="83" t="s">
        <v>5</v>
      </c>
      <c r="Q10" s="83"/>
      <c r="R10" s="83" t="s">
        <v>9</v>
      </c>
      <c r="S10" s="83"/>
      <c r="T10" s="83" t="s">
        <v>5</v>
      </c>
      <c r="U10" s="83"/>
      <c r="V10" s="83" t="s">
        <v>9</v>
      </c>
      <c r="W10" s="83"/>
      <c r="X10" s="82" t="s">
        <v>6</v>
      </c>
      <c r="Y10" s="82" t="s">
        <v>7</v>
      </c>
      <c r="Z10" s="82" t="s">
        <v>6</v>
      </c>
      <c r="AA10" s="82" t="s">
        <v>7</v>
      </c>
      <c r="AB10" s="82"/>
    </row>
    <row r="11" spans="1:28" ht="12.75">
      <c r="A11" s="81"/>
      <c r="B11" s="81"/>
      <c r="C11" s="82"/>
      <c r="D11" s="82"/>
      <c r="E11" s="82"/>
      <c r="F11" s="82"/>
      <c r="G11" s="82"/>
      <c r="H11" s="59" t="s">
        <v>6</v>
      </c>
      <c r="I11" s="59" t="s">
        <v>7</v>
      </c>
      <c r="J11" s="59" t="s">
        <v>6</v>
      </c>
      <c r="K11" s="59" t="s">
        <v>7</v>
      </c>
      <c r="L11" s="59" t="s">
        <v>6</v>
      </c>
      <c r="M11" s="59" t="s">
        <v>7</v>
      </c>
      <c r="N11" s="59" t="s">
        <v>6</v>
      </c>
      <c r="O11" s="59" t="s">
        <v>7</v>
      </c>
      <c r="P11" s="59" t="s">
        <v>6</v>
      </c>
      <c r="Q11" s="59" t="s">
        <v>7</v>
      </c>
      <c r="R11" s="59" t="s">
        <v>6</v>
      </c>
      <c r="S11" s="59" t="s">
        <v>7</v>
      </c>
      <c r="T11" s="59" t="s">
        <v>6</v>
      </c>
      <c r="U11" s="59" t="s">
        <v>7</v>
      </c>
      <c r="V11" s="59" t="s">
        <v>6</v>
      </c>
      <c r="W11" s="59" t="s">
        <v>7</v>
      </c>
      <c r="X11" s="82"/>
      <c r="Y11" s="82"/>
      <c r="Z11" s="82"/>
      <c r="AA11" s="82"/>
      <c r="AB11" s="82"/>
    </row>
    <row r="12" spans="1:31" s="11" customFormat="1" ht="10.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  <c r="V12" s="23">
        <v>22</v>
      </c>
      <c r="W12" s="23">
        <v>23</v>
      </c>
      <c r="X12" s="23">
        <v>24</v>
      </c>
      <c r="Y12" s="23">
        <v>25</v>
      </c>
      <c r="Z12" s="23">
        <v>26</v>
      </c>
      <c r="AA12" s="23">
        <v>27</v>
      </c>
      <c r="AB12" s="23">
        <v>28</v>
      </c>
      <c r="AD12" s="36"/>
      <c r="AE12" s="36"/>
    </row>
    <row r="13" spans="1:28" ht="16.5" customHeight="1">
      <c r="A13" s="25">
        <v>1</v>
      </c>
      <c r="B13" s="24" t="s">
        <v>51</v>
      </c>
      <c r="C13" s="24">
        <v>2191</v>
      </c>
      <c r="D13" s="24">
        <v>2027</v>
      </c>
      <c r="E13" s="24"/>
      <c r="F13" s="24"/>
      <c r="G13" s="15">
        <f>C13+D13</f>
        <v>4218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24">
        <v>2191</v>
      </c>
      <c r="Y13" s="24">
        <v>2027</v>
      </c>
      <c r="Z13" s="24"/>
      <c r="AA13" s="24"/>
      <c r="AB13" s="24">
        <f>X13+Y13</f>
        <v>4218</v>
      </c>
    </row>
    <row r="14" spans="1:28" ht="16.5" customHeight="1">
      <c r="A14" s="14">
        <v>2</v>
      </c>
      <c r="B14" s="15" t="s">
        <v>79</v>
      </c>
      <c r="C14" s="15">
        <v>992</v>
      </c>
      <c r="D14" s="15">
        <v>1096</v>
      </c>
      <c r="E14" s="15"/>
      <c r="F14" s="15"/>
      <c r="G14" s="15">
        <f>C14+D14</f>
        <v>2088</v>
      </c>
      <c r="H14" s="48">
        <v>1</v>
      </c>
      <c r="I14" s="48">
        <v>1</v>
      </c>
      <c r="J14" s="48"/>
      <c r="K14" s="48"/>
      <c r="L14" s="48">
        <v>1</v>
      </c>
      <c r="M14" s="48">
        <v>5</v>
      </c>
      <c r="N14" s="48"/>
      <c r="O14" s="48"/>
      <c r="P14" s="48"/>
      <c r="Q14" s="48">
        <v>4</v>
      </c>
      <c r="R14" s="48"/>
      <c r="S14" s="48"/>
      <c r="T14" s="48">
        <v>2</v>
      </c>
      <c r="U14" s="48"/>
      <c r="V14" s="48"/>
      <c r="W14" s="48"/>
      <c r="X14" s="15">
        <v>992</v>
      </c>
      <c r="Y14" s="15">
        <v>1098</v>
      </c>
      <c r="Z14" s="15"/>
      <c r="AA14" s="15"/>
      <c r="AB14" s="15">
        <f aca="true" t="shared" si="0" ref="AB14:AB24">X14+Y14</f>
        <v>2090</v>
      </c>
    </row>
    <row r="15" spans="1:28" ht="16.5" customHeight="1">
      <c r="A15" s="14">
        <v>3</v>
      </c>
      <c r="B15" s="15" t="s">
        <v>52</v>
      </c>
      <c r="C15" s="15">
        <v>200</v>
      </c>
      <c r="D15" s="15">
        <v>172</v>
      </c>
      <c r="E15" s="15"/>
      <c r="F15" s="15"/>
      <c r="G15" s="15">
        <f>C15+D15</f>
        <v>372</v>
      </c>
      <c r="H15" s="48">
        <v>1</v>
      </c>
      <c r="I15" s="48">
        <v>1</v>
      </c>
      <c r="J15" s="48"/>
      <c r="K15" s="48"/>
      <c r="L15" s="48">
        <v>2</v>
      </c>
      <c r="M15" s="48">
        <v>2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15">
        <v>202</v>
      </c>
      <c r="Y15" s="15">
        <v>175</v>
      </c>
      <c r="Z15" s="15"/>
      <c r="AA15" s="15"/>
      <c r="AB15" s="15">
        <f t="shared" si="0"/>
        <v>377</v>
      </c>
    </row>
    <row r="16" spans="1:28" ht="16.5" customHeight="1">
      <c r="A16" s="14">
        <v>4</v>
      </c>
      <c r="B16" s="15" t="s">
        <v>53</v>
      </c>
      <c r="C16" s="15">
        <v>1191</v>
      </c>
      <c r="D16" s="15">
        <v>1032</v>
      </c>
      <c r="E16" s="15"/>
      <c r="F16" s="15"/>
      <c r="G16" s="15">
        <f aca="true" t="shared" si="1" ref="G16:G24">C16+D16</f>
        <v>2223</v>
      </c>
      <c r="H16" s="48"/>
      <c r="I16" s="48"/>
      <c r="J16" s="48"/>
      <c r="K16" s="48"/>
      <c r="L16" s="48">
        <v>3</v>
      </c>
      <c r="M16" s="48">
        <v>5</v>
      </c>
      <c r="N16" s="48"/>
      <c r="O16" s="48"/>
      <c r="P16" s="48"/>
      <c r="Q16" s="48"/>
      <c r="R16" s="48"/>
      <c r="S16" s="48"/>
      <c r="T16" s="48"/>
      <c r="U16" s="48">
        <v>2</v>
      </c>
      <c r="V16" s="48"/>
      <c r="W16" s="48"/>
      <c r="X16" s="15">
        <v>1194</v>
      </c>
      <c r="Y16" s="15">
        <v>1035</v>
      </c>
      <c r="Z16" s="15"/>
      <c r="AA16" s="15"/>
      <c r="AB16" s="15">
        <f t="shared" si="0"/>
        <v>2229</v>
      </c>
    </row>
    <row r="17" spans="1:28" ht="16.5" customHeight="1">
      <c r="A17" s="14">
        <v>5</v>
      </c>
      <c r="B17" s="15" t="s">
        <v>54</v>
      </c>
      <c r="C17" s="15">
        <v>299</v>
      </c>
      <c r="D17" s="15">
        <v>276</v>
      </c>
      <c r="E17" s="15"/>
      <c r="F17" s="15"/>
      <c r="G17" s="15">
        <f t="shared" si="1"/>
        <v>575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15">
        <v>299</v>
      </c>
      <c r="Y17" s="15">
        <v>276</v>
      </c>
      <c r="Z17" s="15"/>
      <c r="AA17" s="15"/>
      <c r="AB17" s="15">
        <f t="shared" si="0"/>
        <v>575</v>
      </c>
    </row>
    <row r="18" spans="1:28" ht="16.5" customHeight="1">
      <c r="A18" s="14">
        <v>6</v>
      </c>
      <c r="B18" s="15" t="s">
        <v>55</v>
      </c>
      <c r="C18" s="15">
        <v>266</v>
      </c>
      <c r="D18" s="15">
        <v>264</v>
      </c>
      <c r="E18" s="15"/>
      <c r="F18" s="15"/>
      <c r="G18" s="15">
        <f t="shared" si="1"/>
        <v>530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15">
        <v>266</v>
      </c>
      <c r="Y18" s="15">
        <v>264</v>
      </c>
      <c r="Z18" s="15"/>
      <c r="AA18" s="15"/>
      <c r="AB18" s="15">
        <f t="shared" si="0"/>
        <v>530</v>
      </c>
    </row>
    <row r="19" spans="1:28" ht="16.5" customHeight="1">
      <c r="A19" s="14">
        <v>7</v>
      </c>
      <c r="B19" s="15" t="s">
        <v>56</v>
      </c>
      <c r="C19" s="15">
        <v>136</v>
      </c>
      <c r="D19" s="15">
        <v>121</v>
      </c>
      <c r="E19" s="15"/>
      <c r="F19" s="15"/>
      <c r="G19" s="15">
        <f t="shared" si="1"/>
        <v>257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15">
        <v>136</v>
      </c>
      <c r="Y19" s="15">
        <v>121</v>
      </c>
      <c r="Z19" s="15"/>
      <c r="AA19" s="15"/>
      <c r="AB19" s="15">
        <f t="shared" si="0"/>
        <v>257</v>
      </c>
    </row>
    <row r="20" spans="1:28" ht="16.5" customHeight="1">
      <c r="A20" s="14">
        <v>8</v>
      </c>
      <c r="B20" s="15" t="s">
        <v>57</v>
      </c>
      <c r="C20" s="15">
        <v>138</v>
      </c>
      <c r="D20" s="15">
        <v>104</v>
      </c>
      <c r="E20" s="15"/>
      <c r="F20" s="15"/>
      <c r="G20" s="15">
        <f t="shared" si="1"/>
        <v>242</v>
      </c>
      <c r="H20" s="48">
        <v>1</v>
      </c>
      <c r="I20" s="48">
        <v>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5">
        <v>138</v>
      </c>
      <c r="Y20" s="15">
        <v>104</v>
      </c>
      <c r="Z20" s="15"/>
      <c r="AA20" s="15"/>
      <c r="AB20" s="15">
        <f t="shared" si="0"/>
        <v>242</v>
      </c>
    </row>
    <row r="21" spans="1:28" ht="16.5" customHeight="1">
      <c r="A21" s="14">
        <v>9</v>
      </c>
      <c r="B21" s="15" t="s">
        <v>58</v>
      </c>
      <c r="C21" s="15">
        <v>405</v>
      </c>
      <c r="D21" s="15">
        <v>428</v>
      </c>
      <c r="E21" s="15"/>
      <c r="F21" s="15"/>
      <c r="G21" s="15">
        <f>C21+D21</f>
        <v>833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5">
        <v>428</v>
      </c>
      <c r="Y21" s="15">
        <v>405</v>
      </c>
      <c r="Z21" s="15"/>
      <c r="AA21" s="15"/>
      <c r="AB21" s="15">
        <f t="shared" si="0"/>
        <v>833</v>
      </c>
    </row>
    <row r="22" spans="1:28" ht="16.5" customHeight="1">
      <c r="A22" s="14">
        <v>10</v>
      </c>
      <c r="B22" s="15" t="s">
        <v>59</v>
      </c>
      <c r="C22" s="15">
        <v>250</v>
      </c>
      <c r="D22" s="15">
        <v>208</v>
      </c>
      <c r="E22" s="15"/>
      <c r="F22" s="15"/>
      <c r="G22" s="15">
        <f t="shared" si="1"/>
        <v>458</v>
      </c>
      <c r="H22" s="48">
        <v>6</v>
      </c>
      <c r="I22" s="48">
        <v>3</v>
      </c>
      <c r="J22" s="48"/>
      <c r="K22" s="48"/>
      <c r="L22" s="48"/>
      <c r="M22" s="48"/>
      <c r="N22" s="48"/>
      <c r="O22" s="48"/>
      <c r="P22" s="48">
        <v>2</v>
      </c>
      <c r="Q22" s="48"/>
      <c r="R22" s="48"/>
      <c r="S22" s="48"/>
      <c r="T22" s="48">
        <v>4</v>
      </c>
      <c r="U22" s="48">
        <v>3</v>
      </c>
      <c r="V22" s="48"/>
      <c r="W22" s="48"/>
      <c r="X22" s="15">
        <v>250</v>
      </c>
      <c r="Y22" s="15">
        <v>208</v>
      </c>
      <c r="Z22" s="15"/>
      <c r="AA22" s="15"/>
      <c r="AB22" s="15">
        <f t="shared" si="0"/>
        <v>458</v>
      </c>
    </row>
    <row r="23" spans="1:28" ht="16.5" customHeight="1">
      <c r="A23" s="14">
        <v>11</v>
      </c>
      <c r="B23" s="15" t="s">
        <v>77</v>
      </c>
      <c r="C23" s="15">
        <v>348</v>
      </c>
      <c r="D23" s="15">
        <v>261</v>
      </c>
      <c r="E23" s="15"/>
      <c r="F23" s="15"/>
      <c r="G23" s="15">
        <f t="shared" si="1"/>
        <v>609</v>
      </c>
      <c r="H23" s="48"/>
      <c r="I23" s="48"/>
      <c r="J23" s="48"/>
      <c r="K23" s="48"/>
      <c r="L23" s="48"/>
      <c r="M23" s="48"/>
      <c r="N23" s="48"/>
      <c r="O23" s="48"/>
      <c r="P23" s="48"/>
      <c r="Q23" s="48">
        <v>1</v>
      </c>
      <c r="R23" s="48"/>
      <c r="S23" s="48"/>
      <c r="T23" s="48"/>
      <c r="U23" s="48"/>
      <c r="V23" s="48"/>
      <c r="W23" s="48"/>
      <c r="X23" s="15">
        <v>348</v>
      </c>
      <c r="Y23" s="15">
        <v>260</v>
      </c>
      <c r="Z23" s="15"/>
      <c r="AA23" s="15"/>
      <c r="AB23" s="15">
        <f t="shared" si="0"/>
        <v>608</v>
      </c>
    </row>
    <row r="24" spans="1:28" ht="16.5" customHeight="1">
      <c r="A24" s="14">
        <v>12</v>
      </c>
      <c r="B24" s="15" t="s">
        <v>60</v>
      </c>
      <c r="C24" s="15">
        <v>408</v>
      </c>
      <c r="D24" s="15">
        <v>388</v>
      </c>
      <c r="E24" s="15"/>
      <c r="F24" s="15"/>
      <c r="G24" s="15">
        <f t="shared" si="1"/>
        <v>796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v>6</v>
      </c>
      <c r="U24" s="48">
        <v>1</v>
      </c>
      <c r="V24" s="48"/>
      <c r="W24" s="48"/>
      <c r="X24" s="15">
        <v>402</v>
      </c>
      <c r="Y24" s="15">
        <v>387</v>
      </c>
      <c r="Z24" s="15"/>
      <c r="AA24" s="15"/>
      <c r="AB24" s="15">
        <f t="shared" si="0"/>
        <v>789</v>
      </c>
    </row>
    <row r="25" spans="1:28" ht="16.5" customHeight="1">
      <c r="A25" s="16">
        <v>13</v>
      </c>
      <c r="B25" s="17" t="s">
        <v>66</v>
      </c>
      <c r="C25" s="17">
        <v>651</v>
      </c>
      <c r="D25" s="17">
        <v>625</v>
      </c>
      <c r="E25" s="17"/>
      <c r="F25" s="17"/>
      <c r="G25" s="17">
        <f>C25+D25</f>
        <v>1276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17">
        <v>651</v>
      </c>
      <c r="Y25" s="17">
        <v>625</v>
      </c>
      <c r="Z25" s="17"/>
      <c r="AA25" s="17"/>
      <c r="AB25" s="17">
        <f>X25+Y25</f>
        <v>1276</v>
      </c>
    </row>
    <row r="26" spans="1:28" ht="6.75" customHeight="1">
      <c r="A26" s="1"/>
      <c r="B26" s="3"/>
      <c r="C26" s="3"/>
      <c r="D26" s="3"/>
      <c r="E26" s="3"/>
      <c r="F26" s="3"/>
      <c r="G26" s="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3"/>
      <c r="Y26" s="3"/>
      <c r="Z26" s="3"/>
      <c r="AA26" s="3"/>
      <c r="AB26" s="3"/>
    </row>
    <row r="27" spans="1:28" ht="12.75">
      <c r="A27" s="80" t="s">
        <v>22</v>
      </c>
      <c r="B27" s="80"/>
      <c r="C27" s="80">
        <f>SUM(C13:C25)</f>
        <v>7475</v>
      </c>
      <c r="D27" s="80">
        <f>SUM(D13:D25)</f>
        <v>7002</v>
      </c>
      <c r="E27" s="51"/>
      <c r="F27" s="51"/>
      <c r="G27" s="80">
        <f>SUM(G13:G25)</f>
        <v>14477</v>
      </c>
      <c r="H27" s="80">
        <f>SUM(H13:H25)</f>
        <v>9</v>
      </c>
      <c r="I27" s="80">
        <f>SUM(I13:I25)</f>
        <v>6</v>
      </c>
      <c r="J27" s="80"/>
      <c r="K27" s="80"/>
      <c r="L27" s="80">
        <f>SUM(L13:L25)</f>
        <v>6</v>
      </c>
      <c r="M27" s="80">
        <f>SUM(M13:M25)</f>
        <v>12</v>
      </c>
      <c r="N27" s="80"/>
      <c r="O27" s="80"/>
      <c r="P27" s="80">
        <f>SUM(P13:P25)</f>
        <v>2</v>
      </c>
      <c r="Q27" s="80">
        <f>SUM(Q13:Q25)</f>
        <v>5</v>
      </c>
      <c r="R27" s="80"/>
      <c r="S27" s="80"/>
      <c r="T27" s="80">
        <f>SUM(T13:T25)</f>
        <v>12</v>
      </c>
      <c r="U27" s="80">
        <f>SUM(U13:U25)</f>
        <v>6</v>
      </c>
      <c r="V27" s="80"/>
      <c r="W27" s="80"/>
      <c r="X27" s="80">
        <f>SUM(X13:X25)</f>
        <v>7497</v>
      </c>
      <c r="Y27" s="80">
        <f>SUM(Y13:Y25)</f>
        <v>6985</v>
      </c>
      <c r="Z27" s="51"/>
      <c r="AA27" s="51"/>
      <c r="AB27" s="80">
        <f>SUM(AB13:AB25)</f>
        <v>14482</v>
      </c>
    </row>
    <row r="28" spans="1:28" ht="12.75">
      <c r="A28" s="81"/>
      <c r="B28" s="81"/>
      <c r="C28" s="81"/>
      <c r="D28" s="81"/>
      <c r="E28" s="52"/>
      <c r="F28" s="52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52"/>
      <c r="AA28" s="52"/>
      <c r="AB28" s="81"/>
    </row>
    <row r="30" spans="19:24" ht="12.75">
      <c r="S30" s="78" t="s">
        <v>84</v>
      </c>
      <c r="T30" s="78"/>
      <c r="U30" s="78"/>
      <c r="V30" s="78"/>
      <c r="W30" s="78"/>
      <c r="X30" s="78"/>
    </row>
    <row r="31" spans="30:32" ht="12.75">
      <c r="AD31" s="64"/>
      <c r="AE31" s="64"/>
      <c r="AF31" s="64"/>
    </row>
    <row r="32" spans="19:32" ht="12.75">
      <c r="S32" s="65" t="s">
        <v>71</v>
      </c>
      <c r="T32" s="65"/>
      <c r="U32" s="65"/>
      <c r="V32" s="65"/>
      <c r="W32" s="65"/>
      <c r="X32" s="65"/>
      <c r="Y32" s="19"/>
      <c r="Z32" s="19"/>
      <c r="AD32" s="65"/>
      <c r="AE32" s="65"/>
      <c r="AF32" s="65"/>
    </row>
    <row r="33" spans="19:24" ht="12.75">
      <c r="S33" s="65" t="s">
        <v>76</v>
      </c>
      <c r="T33" s="65"/>
      <c r="U33" s="65"/>
      <c r="V33" s="65"/>
      <c r="W33" s="65"/>
      <c r="X33" s="65"/>
    </row>
    <row r="34" spans="20:35" ht="12.75">
      <c r="T34" s="65"/>
      <c r="U34" s="65"/>
      <c r="V34" s="65"/>
      <c r="W34" s="65"/>
      <c r="AD34" s="64"/>
      <c r="AE34" s="64"/>
      <c r="AF34" s="64"/>
      <c r="AG34" s="64"/>
      <c r="AH34" s="64"/>
      <c r="AI34" s="64"/>
    </row>
    <row r="35" spans="30:35" ht="12.75">
      <c r="AD35" s="65"/>
      <c r="AE35" s="65"/>
      <c r="AF35" s="65"/>
      <c r="AG35" s="65"/>
      <c r="AH35" s="65"/>
      <c r="AI35" s="65"/>
    </row>
    <row r="36" spans="19:26" ht="12.75">
      <c r="S36" s="65"/>
      <c r="T36" s="65"/>
      <c r="U36" s="65"/>
      <c r="V36" s="65"/>
      <c r="W36" s="65"/>
      <c r="X36" s="65"/>
      <c r="Y36" s="20"/>
      <c r="Z36" s="20"/>
    </row>
    <row r="37" spans="19:24" ht="12.75">
      <c r="S37" s="65" t="s">
        <v>72</v>
      </c>
      <c r="T37" s="65"/>
      <c r="U37" s="65"/>
      <c r="V37" s="65"/>
      <c r="W37" s="65"/>
      <c r="X37" s="65"/>
    </row>
    <row r="38" spans="19:24" ht="12.75">
      <c r="S38" s="65" t="s">
        <v>73</v>
      </c>
      <c r="T38" s="65"/>
      <c r="U38" s="65"/>
      <c r="V38" s="65"/>
      <c r="W38" s="65"/>
      <c r="X38" s="65"/>
    </row>
  </sheetData>
  <sheetProtection/>
  <mergeCells count="67">
    <mergeCell ref="S38:X38"/>
    <mergeCell ref="A27:B28"/>
    <mergeCell ref="A1:AB1"/>
    <mergeCell ref="A8:A11"/>
    <mergeCell ref="B8:B11"/>
    <mergeCell ref="H8:O8"/>
    <mergeCell ref="L9:O9"/>
    <mergeCell ref="H10:I10"/>
    <mergeCell ref="J10:K10"/>
    <mergeCell ref="N10:O10"/>
    <mergeCell ref="S36:X36"/>
    <mergeCell ref="S37:X37"/>
    <mergeCell ref="C9:D9"/>
    <mergeCell ref="E9:F9"/>
    <mergeCell ref="C10:C11"/>
    <mergeCell ref="D10:D11"/>
    <mergeCell ref="E10:E11"/>
    <mergeCell ref="F10:F11"/>
    <mergeCell ref="T34:W34"/>
    <mergeCell ref="C27:C28"/>
    <mergeCell ref="P8:W8"/>
    <mergeCell ref="P9:S9"/>
    <mergeCell ref="T9:W9"/>
    <mergeCell ref="P10:Q10"/>
    <mergeCell ref="R10:S10"/>
    <mergeCell ref="T10:U10"/>
    <mergeCell ref="V10:W10"/>
    <mergeCell ref="C8:G8"/>
    <mergeCell ref="L10:M10"/>
    <mergeCell ref="G9:G11"/>
    <mergeCell ref="X8:AB8"/>
    <mergeCell ref="AB9:AB11"/>
    <mergeCell ref="X9:Y9"/>
    <mergeCell ref="Z9:AA9"/>
    <mergeCell ref="X10:X11"/>
    <mergeCell ref="Y10:Y11"/>
    <mergeCell ref="Z10:Z11"/>
    <mergeCell ref="AA10:AA11"/>
    <mergeCell ref="H9:K9"/>
    <mergeCell ref="J27:J28"/>
    <mergeCell ref="K27:K28"/>
    <mergeCell ref="L27:L28"/>
    <mergeCell ref="M27:M28"/>
    <mergeCell ref="D27:D28"/>
    <mergeCell ref="G27:G28"/>
    <mergeCell ref="H27:H28"/>
    <mergeCell ref="I27:I28"/>
    <mergeCell ref="S33:X33"/>
    <mergeCell ref="S32:X32"/>
    <mergeCell ref="N27:N28"/>
    <mergeCell ref="O27:O28"/>
    <mergeCell ref="P27:P28"/>
    <mergeCell ref="Q27:Q28"/>
    <mergeCell ref="S30:X30"/>
    <mergeCell ref="U27:U28"/>
    <mergeCell ref="V27:V28"/>
    <mergeCell ref="W27:W28"/>
    <mergeCell ref="X27:X28"/>
    <mergeCell ref="R27:R28"/>
    <mergeCell ref="S27:S28"/>
    <mergeCell ref="T27:T28"/>
    <mergeCell ref="AD34:AI34"/>
    <mergeCell ref="AD35:AI35"/>
    <mergeCell ref="AD31:AF31"/>
    <mergeCell ref="AD32:AF32"/>
    <mergeCell ref="Y27:Y28"/>
    <mergeCell ref="AB27:AB28"/>
  </mergeCells>
  <printOptions/>
  <pageMargins left="0.35" right="0.52" top="0.57" bottom="0.4" header="0.25" footer="0.24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5">
      <selection activeCell="L18" sqref="L18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13.7109375" style="0" customWidth="1"/>
    <col min="5" max="5" width="9.28125" style="0" customWidth="1"/>
    <col min="6" max="6" width="11.00390625" style="0" customWidth="1"/>
    <col min="8" max="8" width="14.28125" style="0" customWidth="1"/>
    <col min="9" max="9" width="11.00390625" style="0" customWidth="1"/>
    <col min="10" max="10" width="12.28125" style="0" customWidth="1"/>
    <col min="11" max="11" width="11.7109375" style="0" customWidth="1"/>
    <col min="12" max="12" width="15.28125" style="0" customWidth="1"/>
  </cols>
  <sheetData>
    <row r="1" spans="1:12" ht="18">
      <c r="A1" s="7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0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0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2.75">
      <c r="A5" t="s">
        <v>64</v>
      </c>
      <c r="J5" t="s">
        <v>44</v>
      </c>
      <c r="K5" s="43" t="s">
        <v>83</v>
      </c>
    </row>
    <row r="7" spans="1:12" ht="12.75">
      <c r="A7" s="87" t="s">
        <v>63</v>
      </c>
      <c r="B7" s="87" t="s">
        <v>62</v>
      </c>
      <c r="C7" s="53"/>
      <c r="D7" s="90" t="s">
        <v>22</v>
      </c>
      <c r="E7" s="90"/>
      <c r="F7" s="90" t="s">
        <v>33</v>
      </c>
      <c r="G7" s="90"/>
      <c r="H7" s="90"/>
      <c r="I7" s="90" t="s">
        <v>37</v>
      </c>
      <c r="J7" s="90"/>
      <c r="K7" s="90"/>
      <c r="L7" s="53"/>
    </row>
    <row r="8" spans="1:12" ht="12.75">
      <c r="A8" s="89"/>
      <c r="B8" s="89"/>
      <c r="C8" s="54" t="s">
        <v>30</v>
      </c>
      <c r="D8" s="90"/>
      <c r="E8" s="90"/>
      <c r="F8" s="90"/>
      <c r="G8" s="90"/>
      <c r="H8" s="90"/>
      <c r="I8" s="90"/>
      <c r="J8" s="90"/>
      <c r="K8" s="90"/>
      <c r="L8" s="55" t="s">
        <v>42</v>
      </c>
    </row>
    <row r="9" spans="1:12" ht="12.75">
      <c r="A9" s="89"/>
      <c r="B9" s="89"/>
      <c r="C9" s="54" t="s">
        <v>31</v>
      </c>
      <c r="D9" s="90" t="s">
        <v>1</v>
      </c>
      <c r="E9" s="90" t="s">
        <v>32</v>
      </c>
      <c r="F9" s="90" t="s">
        <v>34</v>
      </c>
      <c r="G9" s="90" t="s">
        <v>35</v>
      </c>
      <c r="H9" s="90" t="s">
        <v>36</v>
      </c>
      <c r="I9" s="90" t="s">
        <v>38</v>
      </c>
      <c r="J9" s="56" t="s">
        <v>39</v>
      </c>
      <c r="K9" s="56" t="s">
        <v>41</v>
      </c>
      <c r="L9" s="55" t="s">
        <v>43</v>
      </c>
    </row>
    <row r="10" spans="1:12" ht="12.75">
      <c r="A10" s="88"/>
      <c r="B10" s="88"/>
      <c r="C10" s="57"/>
      <c r="D10" s="90"/>
      <c r="E10" s="90"/>
      <c r="F10" s="90"/>
      <c r="G10" s="90"/>
      <c r="H10" s="90"/>
      <c r="I10" s="90"/>
      <c r="J10" s="58" t="s">
        <v>40</v>
      </c>
      <c r="K10" s="58" t="s">
        <v>40</v>
      </c>
      <c r="L10" s="57"/>
    </row>
    <row r="11" spans="1:12" s="9" customFormat="1" ht="11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38">
        <v>12</v>
      </c>
    </row>
    <row r="12" spans="1:12" ht="17.25" customHeight="1">
      <c r="A12" s="25">
        <v>1</v>
      </c>
      <c r="B12" s="24" t="s">
        <v>51</v>
      </c>
      <c r="C12" s="24">
        <v>29.81</v>
      </c>
      <c r="D12" s="25">
        <v>15</v>
      </c>
      <c r="E12" s="27">
        <v>4218</v>
      </c>
      <c r="F12" s="24">
        <v>789</v>
      </c>
      <c r="G12" s="24">
        <v>518</v>
      </c>
      <c r="H12" s="24">
        <f>F12-G12</f>
        <v>271</v>
      </c>
      <c r="I12" s="24">
        <v>1195</v>
      </c>
      <c r="J12" s="24">
        <v>0</v>
      </c>
      <c r="K12" s="24">
        <v>0</v>
      </c>
      <c r="L12" s="40" t="s">
        <v>82</v>
      </c>
    </row>
    <row r="13" spans="1:12" ht="17.25" customHeight="1">
      <c r="A13" s="14">
        <v>2</v>
      </c>
      <c r="B13" s="15" t="s">
        <v>79</v>
      </c>
      <c r="C13" s="26" t="s">
        <v>65</v>
      </c>
      <c r="D13" s="14">
        <v>7</v>
      </c>
      <c r="E13" s="15">
        <v>2090</v>
      </c>
      <c r="F13" s="15">
        <v>1394</v>
      </c>
      <c r="G13" s="15">
        <v>1407</v>
      </c>
      <c r="H13" s="15">
        <f>F13-G13</f>
        <v>-13</v>
      </c>
      <c r="I13" s="15">
        <v>702</v>
      </c>
      <c r="J13" s="15">
        <v>663</v>
      </c>
      <c r="K13" s="15">
        <f aca="true" t="shared" si="0" ref="K13:K23">I13-J13</f>
        <v>39</v>
      </c>
      <c r="L13" s="39" t="s">
        <v>86</v>
      </c>
    </row>
    <row r="14" spans="1:12" ht="17.25" customHeight="1">
      <c r="A14" s="14">
        <v>3</v>
      </c>
      <c r="B14" s="15" t="s">
        <v>52</v>
      </c>
      <c r="C14" s="15">
        <v>44.2</v>
      </c>
      <c r="D14" s="14">
        <v>2</v>
      </c>
      <c r="E14" s="15">
        <v>377</v>
      </c>
      <c r="F14" s="15">
        <v>261</v>
      </c>
      <c r="G14" s="15">
        <v>261</v>
      </c>
      <c r="H14" s="27">
        <f>F14-G14</f>
        <v>0</v>
      </c>
      <c r="I14" s="15">
        <v>139</v>
      </c>
      <c r="J14" s="15">
        <v>139</v>
      </c>
      <c r="K14" s="15">
        <f>I14-J14</f>
        <v>0</v>
      </c>
      <c r="L14" s="39" t="s">
        <v>86</v>
      </c>
    </row>
    <row r="15" spans="1:12" ht="17.25" customHeight="1">
      <c r="A15" s="14">
        <v>4</v>
      </c>
      <c r="B15" s="15" t="s">
        <v>53</v>
      </c>
      <c r="C15" s="15">
        <v>114.15</v>
      </c>
      <c r="D15" s="14">
        <v>13</v>
      </c>
      <c r="E15" s="15">
        <v>2229</v>
      </c>
      <c r="F15" s="15">
        <v>1455</v>
      </c>
      <c r="G15" s="15">
        <v>1195</v>
      </c>
      <c r="H15" s="17">
        <f aca="true" t="shared" si="1" ref="H15:H23">F15-G15</f>
        <v>260</v>
      </c>
      <c r="I15" s="15">
        <v>662</v>
      </c>
      <c r="J15" s="15">
        <v>629</v>
      </c>
      <c r="K15" s="15">
        <f t="shared" si="0"/>
        <v>33</v>
      </c>
      <c r="L15" s="44" t="s">
        <v>74</v>
      </c>
    </row>
    <row r="16" spans="1:12" ht="17.25" customHeight="1">
      <c r="A16" s="14">
        <v>5</v>
      </c>
      <c r="B16" s="15" t="s">
        <v>54</v>
      </c>
      <c r="C16" s="15">
        <v>92.175</v>
      </c>
      <c r="D16" s="14">
        <v>3</v>
      </c>
      <c r="E16" s="15">
        <v>575</v>
      </c>
      <c r="F16" s="15">
        <v>403</v>
      </c>
      <c r="G16" s="15">
        <v>390</v>
      </c>
      <c r="H16" s="15">
        <f t="shared" si="1"/>
        <v>13</v>
      </c>
      <c r="I16" s="15">
        <v>172</v>
      </c>
      <c r="J16" s="15">
        <v>172</v>
      </c>
      <c r="K16" s="15">
        <f t="shared" si="0"/>
        <v>0</v>
      </c>
      <c r="L16" s="45" t="s">
        <v>75</v>
      </c>
    </row>
    <row r="17" spans="1:14" ht="17.25" customHeight="1">
      <c r="A17" s="14">
        <v>6</v>
      </c>
      <c r="B17" s="15" t="s">
        <v>55</v>
      </c>
      <c r="C17" s="15">
        <v>20.36</v>
      </c>
      <c r="D17" s="14">
        <v>5</v>
      </c>
      <c r="E17" s="15">
        <v>530</v>
      </c>
      <c r="F17" s="15">
        <v>386</v>
      </c>
      <c r="G17" s="15">
        <v>385</v>
      </c>
      <c r="H17" s="17">
        <f>F17-G17</f>
        <v>1</v>
      </c>
      <c r="I17" s="15">
        <v>161</v>
      </c>
      <c r="J17" s="15">
        <v>155</v>
      </c>
      <c r="K17" s="15">
        <f>I17-J17</f>
        <v>6</v>
      </c>
      <c r="L17" s="39" t="s">
        <v>86</v>
      </c>
      <c r="N17" t="s">
        <v>68</v>
      </c>
    </row>
    <row r="18" spans="1:12" ht="17.25" customHeight="1">
      <c r="A18" s="14">
        <v>7</v>
      </c>
      <c r="B18" s="15" t="s">
        <v>56</v>
      </c>
      <c r="C18" s="15">
        <v>83.26</v>
      </c>
      <c r="D18" s="14">
        <v>2</v>
      </c>
      <c r="E18" s="15">
        <v>257</v>
      </c>
      <c r="F18" s="15">
        <v>190</v>
      </c>
      <c r="G18" s="15">
        <v>179</v>
      </c>
      <c r="H18" s="15">
        <f>F18-G18</f>
        <v>11</v>
      </c>
      <c r="I18" s="15">
        <v>90</v>
      </c>
      <c r="J18" s="15">
        <v>90</v>
      </c>
      <c r="K18" s="15">
        <f t="shared" si="0"/>
        <v>0</v>
      </c>
      <c r="L18" s="39" t="s">
        <v>81</v>
      </c>
    </row>
    <row r="19" spans="1:12" ht="17.25" customHeight="1">
      <c r="A19" s="14">
        <v>8</v>
      </c>
      <c r="B19" s="15" t="s">
        <v>57</v>
      </c>
      <c r="C19" s="15">
        <v>233.76</v>
      </c>
      <c r="D19" s="14">
        <v>2</v>
      </c>
      <c r="E19" s="15">
        <v>242</v>
      </c>
      <c r="F19" s="15">
        <v>159</v>
      </c>
      <c r="G19" s="15">
        <v>152</v>
      </c>
      <c r="H19" s="17">
        <f>F19-G19</f>
        <v>7</v>
      </c>
      <c r="I19" s="15">
        <v>70</v>
      </c>
      <c r="J19" s="15">
        <v>68</v>
      </c>
      <c r="K19" s="15">
        <f t="shared" si="0"/>
        <v>2</v>
      </c>
      <c r="L19" s="39" t="s">
        <v>82</v>
      </c>
    </row>
    <row r="20" spans="1:12" ht="17.25" customHeight="1">
      <c r="A20" s="14">
        <v>9</v>
      </c>
      <c r="B20" s="15" t="s">
        <v>58</v>
      </c>
      <c r="C20" s="15">
        <v>56.61</v>
      </c>
      <c r="D20" s="14">
        <v>3</v>
      </c>
      <c r="E20" s="15">
        <v>833</v>
      </c>
      <c r="F20" s="15">
        <v>315</v>
      </c>
      <c r="G20" s="15">
        <v>313</v>
      </c>
      <c r="H20" s="15">
        <f>F20-G20</f>
        <v>2</v>
      </c>
      <c r="I20" s="15">
        <v>195</v>
      </c>
      <c r="J20" s="15">
        <v>182</v>
      </c>
      <c r="K20" s="15">
        <f>I20-J20</f>
        <v>13</v>
      </c>
      <c r="L20" s="39" t="s">
        <v>81</v>
      </c>
    </row>
    <row r="21" spans="1:12" ht="17.25" customHeight="1">
      <c r="A21" s="14">
        <v>10</v>
      </c>
      <c r="B21" s="15" t="s">
        <v>59</v>
      </c>
      <c r="C21" s="42" t="s">
        <v>70</v>
      </c>
      <c r="D21" s="14">
        <v>3</v>
      </c>
      <c r="E21" s="15">
        <v>458</v>
      </c>
      <c r="F21" s="15">
        <v>317</v>
      </c>
      <c r="G21" s="15">
        <v>297</v>
      </c>
      <c r="H21" s="17">
        <f>F21-G21</f>
        <v>20</v>
      </c>
      <c r="I21" s="15">
        <v>137</v>
      </c>
      <c r="J21" s="15">
        <v>137</v>
      </c>
      <c r="K21" s="15">
        <f t="shared" si="0"/>
        <v>0</v>
      </c>
      <c r="L21" s="39" t="s">
        <v>78</v>
      </c>
    </row>
    <row r="22" spans="1:12" ht="17.25" customHeight="1">
      <c r="A22" s="16">
        <v>11</v>
      </c>
      <c r="B22" s="15" t="s">
        <v>77</v>
      </c>
      <c r="C22" s="15">
        <v>495.78</v>
      </c>
      <c r="D22" s="14">
        <v>8</v>
      </c>
      <c r="E22" s="15">
        <v>608</v>
      </c>
      <c r="F22" s="15">
        <v>466</v>
      </c>
      <c r="G22" s="15">
        <v>465</v>
      </c>
      <c r="H22" s="15">
        <f t="shared" si="1"/>
        <v>1</v>
      </c>
      <c r="I22" s="15">
        <v>198</v>
      </c>
      <c r="J22" s="15">
        <v>198</v>
      </c>
      <c r="K22" s="15">
        <f t="shared" si="0"/>
        <v>0</v>
      </c>
      <c r="L22" s="39" t="s">
        <v>86</v>
      </c>
    </row>
    <row r="23" spans="1:12" ht="17.25" customHeight="1">
      <c r="A23" s="32">
        <v>12</v>
      </c>
      <c r="B23" s="15" t="s">
        <v>60</v>
      </c>
      <c r="C23" s="27">
        <v>3.2</v>
      </c>
      <c r="D23" s="32">
        <v>6</v>
      </c>
      <c r="E23" s="15">
        <v>789</v>
      </c>
      <c r="F23" s="27">
        <v>582</v>
      </c>
      <c r="G23" s="27">
        <v>564</v>
      </c>
      <c r="H23" s="17">
        <f t="shared" si="1"/>
        <v>18</v>
      </c>
      <c r="I23" s="15">
        <v>263</v>
      </c>
      <c r="J23" s="27">
        <v>263</v>
      </c>
      <c r="K23" s="27">
        <f t="shared" si="0"/>
        <v>0</v>
      </c>
      <c r="L23" s="39" t="s">
        <v>86</v>
      </c>
    </row>
    <row r="24" spans="1:12" ht="16.5" customHeight="1">
      <c r="A24" s="16">
        <v>13</v>
      </c>
      <c r="B24" s="17" t="s">
        <v>66</v>
      </c>
      <c r="C24" s="33" t="s">
        <v>67</v>
      </c>
      <c r="D24" s="16">
        <v>6</v>
      </c>
      <c r="E24" s="17">
        <v>1276</v>
      </c>
      <c r="F24" s="17">
        <v>692</v>
      </c>
      <c r="G24" s="17">
        <v>584</v>
      </c>
      <c r="H24" s="41">
        <f>F24-G24</f>
        <v>108</v>
      </c>
      <c r="I24" s="17">
        <v>394</v>
      </c>
      <c r="J24" s="17">
        <v>355</v>
      </c>
      <c r="K24" s="17">
        <f>I24-J24</f>
        <v>39</v>
      </c>
      <c r="L24" s="46" t="s">
        <v>86</v>
      </c>
    </row>
    <row r="25" spans="1:12" ht="1.5" customHeight="1" hidden="1">
      <c r="A25" s="8"/>
      <c r="B25" s="3"/>
      <c r="C25" s="3"/>
      <c r="D25" s="8"/>
      <c r="E25" s="3"/>
      <c r="F25" s="3"/>
      <c r="G25" s="3"/>
      <c r="H25" s="3"/>
      <c r="I25" s="3"/>
      <c r="J25" s="3"/>
      <c r="K25" s="3"/>
      <c r="L25" s="3"/>
    </row>
    <row r="26" spans="1:12" ht="12.75">
      <c r="A26" s="87" t="s">
        <v>22</v>
      </c>
      <c r="B26" s="87"/>
      <c r="C26" s="93">
        <v>1753.4</v>
      </c>
      <c r="D26" s="91">
        <f>SUM(D12:D24)</f>
        <v>75</v>
      </c>
      <c r="E26" s="87">
        <f aca="true" t="shared" si="2" ref="E26:K26">SUM(E12:E24)</f>
        <v>14482</v>
      </c>
      <c r="F26" s="87">
        <f t="shared" si="2"/>
        <v>7409</v>
      </c>
      <c r="G26" s="87">
        <f t="shared" si="2"/>
        <v>6710</v>
      </c>
      <c r="H26" s="87">
        <f t="shared" si="2"/>
        <v>699</v>
      </c>
      <c r="I26" s="87">
        <f t="shared" si="2"/>
        <v>4378</v>
      </c>
      <c r="J26" s="87">
        <f t="shared" si="2"/>
        <v>3051</v>
      </c>
      <c r="K26" s="87">
        <f t="shared" si="2"/>
        <v>132</v>
      </c>
      <c r="L26" s="53"/>
    </row>
    <row r="27" spans="1:12" ht="12.75">
      <c r="A27" s="88"/>
      <c r="B27" s="88"/>
      <c r="C27" s="88"/>
      <c r="D27" s="92"/>
      <c r="E27" s="88"/>
      <c r="F27" s="88"/>
      <c r="G27" s="88"/>
      <c r="H27" s="88"/>
      <c r="I27" s="88"/>
      <c r="J27" s="88"/>
      <c r="K27" s="88"/>
      <c r="L27" s="57"/>
    </row>
    <row r="29" spans="9:11" ht="12.75">
      <c r="I29" s="78" t="s">
        <v>84</v>
      </c>
      <c r="J29" s="79"/>
      <c r="K29" s="79"/>
    </row>
    <row r="30" ht="12.75">
      <c r="E30" s="28"/>
    </row>
    <row r="31" spans="5:17" ht="12.75">
      <c r="E31" s="29"/>
      <c r="I31" s="65" t="s">
        <v>71</v>
      </c>
      <c r="J31" s="65"/>
      <c r="K31" s="65"/>
      <c r="L31" s="21"/>
      <c r="M31" s="21"/>
      <c r="N31" s="21"/>
      <c r="O31" s="64"/>
      <c r="P31" s="64"/>
      <c r="Q31" s="64"/>
    </row>
    <row r="32" spans="9:17" ht="12.75">
      <c r="I32" s="65" t="s">
        <v>76</v>
      </c>
      <c r="J32" s="65"/>
      <c r="K32" s="65"/>
      <c r="O32" s="65"/>
      <c r="P32" s="65"/>
      <c r="Q32" s="65"/>
    </row>
    <row r="33" spans="9:11" ht="12.75">
      <c r="I33" s="65"/>
      <c r="J33" s="65"/>
      <c r="K33" s="65"/>
    </row>
    <row r="34" spans="15:17" ht="12.75">
      <c r="O34" s="64"/>
      <c r="P34" s="64"/>
      <c r="Q34" s="64"/>
    </row>
    <row r="35" spans="9:17" ht="12.75">
      <c r="I35" s="65"/>
      <c r="J35" s="65"/>
      <c r="K35" s="65"/>
      <c r="L35" s="22"/>
      <c r="M35" s="22"/>
      <c r="N35" s="22"/>
      <c r="O35" s="65"/>
      <c r="P35" s="65"/>
      <c r="Q35" s="65"/>
    </row>
    <row r="36" spans="9:14" ht="12.75">
      <c r="I36" s="65" t="s">
        <v>72</v>
      </c>
      <c r="J36" s="65"/>
      <c r="K36" s="65"/>
      <c r="L36" s="21"/>
      <c r="M36" s="21"/>
      <c r="N36" s="21"/>
    </row>
    <row r="37" spans="9:11" ht="12.75">
      <c r="I37" s="65" t="s">
        <v>73</v>
      </c>
      <c r="J37" s="65"/>
      <c r="K37" s="65"/>
    </row>
    <row r="41" ht="12.75">
      <c r="C41" s="30"/>
    </row>
    <row r="42" ht="12.75">
      <c r="C42" s="31"/>
    </row>
    <row r="43" ht="12.75">
      <c r="C43" s="30"/>
    </row>
    <row r="44" ht="12.75">
      <c r="C44" s="30"/>
    </row>
    <row r="45" ht="12.75">
      <c r="C45" s="30"/>
    </row>
    <row r="46" ht="12.75">
      <c r="C46" s="30"/>
    </row>
    <row r="47" ht="12.75">
      <c r="C47" s="30"/>
    </row>
    <row r="48" ht="12.75">
      <c r="C48" s="30"/>
    </row>
    <row r="49" ht="12.75">
      <c r="C49" s="30"/>
    </row>
    <row r="50" ht="12.75">
      <c r="C50" s="30"/>
    </row>
    <row r="51" ht="12.75">
      <c r="C51" s="30"/>
    </row>
    <row r="52" ht="12.75">
      <c r="C52" s="30"/>
    </row>
    <row r="53" ht="12.75">
      <c r="C53" s="31"/>
    </row>
    <row r="54" ht="12.75">
      <c r="C54" s="30"/>
    </row>
    <row r="55" ht="12.75">
      <c r="C55" s="30"/>
    </row>
  </sheetData>
  <sheetProtection/>
  <mergeCells count="32">
    <mergeCell ref="G9:G10"/>
    <mergeCell ref="F7:H8"/>
    <mergeCell ref="D7:E8"/>
    <mergeCell ref="E26:E27"/>
    <mergeCell ref="F9:F10"/>
    <mergeCell ref="D9:D10"/>
    <mergeCell ref="I37:K37"/>
    <mergeCell ref="I36:K36"/>
    <mergeCell ref="I7:K8"/>
    <mergeCell ref="I9:I10"/>
    <mergeCell ref="I35:K35"/>
    <mergeCell ref="I26:I27"/>
    <mergeCell ref="I32:K32"/>
    <mergeCell ref="I31:K31"/>
    <mergeCell ref="J26:J27"/>
    <mergeCell ref="I33:K33"/>
    <mergeCell ref="A7:A10"/>
    <mergeCell ref="H9:H10"/>
    <mergeCell ref="F26:F27"/>
    <mergeCell ref="B7:B10"/>
    <mergeCell ref="A26:B27"/>
    <mergeCell ref="O32:Q32"/>
    <mergeCell ref="D26:D27"/>
    <mergeCell ref="O31:Q31"/>
    <mergeCell ref="C26:C27"/>
    <mergeCell ref="E9:E10"/>
    <mergeCell ref="O35:Q35"/>
    <mergeCell ref="G26:G27"/>
    <mergeCell ref="H26:H27"/>
    <mergeCell ref="K26:K27"/>
    <mergeCell ref="I29:K29"/>
    <mergeCell ref="O34:Q34"/>
  </mergeCells>
  <printOptions/>
  <pageMargins left="0.9" right="0.7480314960629921" top="0.5511811023622047" bottom="0.6692913385826772" header="0.3937007874015748" footer="0.5118110236220472"/>
  <pageSetup horizontalDpi="300" verticalDpi="300" orientation="landscape" paperSize="5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Kabupaten Paser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Kecamatan Muara Komam</dc:creator>
  <cp:keywords/>
  <dc:description/>
  <cp:lastModifiedBy>Windows User</cp:lastModifiedBy>
  <cp:lastPrinted>2023-04-12T03:17:22Z</cp:lastPrinted>
  <dcterms:created xsi:type="dcterms:W3CDTF">2010-02-09T18:37:54Z</dcterms:created>
  <dcterms:modified xsi:type="dcterms:W3CDTF">2023-09-15T03:15:47Z</dcterms:modified>
  <cp:category/>
  <cp:version/>
  <cp:contentType/>
  <cp:contentStatus/>
</cp:coreProperties>
</file>