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Profil kes. 2021 Satu data CKAN\2022\"/>
    </mc:Choice>
  </mc:AlternateContent>
  <xr:revisionPtr revIDLastSave="0" documentId="8_{874DC516-FE1B-46C4-AF13-678DB747B538}" xr6:coauthVersionLast="47" xr6:coauthVersionMax="47" xr10:uidLastSave="{00000000-0000-0000-0000-000000000000}"/>
  <bookViews>
    <workbookView xWindow="-120" yWindow="-120" windowWidth="20730" windowHeight="11160" xr2:uid="{C4025653-EF13-422B-8F59-584B6129C14D}"/>
  </bookViews>
  <sheets>
    <sheet name="2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N32" i="1" s="1"/>
  <c r="K32" i="1"/>
  <c r="L32" i="1" s="1"/>
  <c r="I32" i="1"/>
  <c r="J32" i="1" s="1"/>
  <c r="G32" i="1"/>
  <c r="H32" i="1" s="1"/>
  <c r="E32" i="1"/>
  <c r="F32" i="1" s="1"/>
  <c r="D32" i="1"/>
  <c r="P29" i="1"/>
  <c r="O29" i="1"/>
  <c r="N29" i="1"/>
  <c r="L29" i="1"/>
  <c r="J29" i="1"/>
  <c r="H29" i="1"/>
  <c r="F29" i="1"/>
  <c r="C29" i="1"/>
  <c r="B29" i="1"/>
  <c r="O28" i="1"/>
  <c r="P28" i="1" s="1"/>
  <c r="N28" i="1"/>
  <c r="L28" i="1"/>
  <c r="J28" i="1"/>
  <c r="H28" i="1"/>
  <c r="F28" i="1"/>
  <c r="C28" i="1"/>
  <c r="B28" i="1"/>
  <c r="P27" i="1"/>
  <c r="O27" i="1"/>
  <c r="N27" i="1"/>
  <c r="L27" i="1"/>
  <c r="J27" i="1"/>
  <c r="H27" i="1"/>
  <c r="F27" i="1"/>
  <c r="C27" i="1"/>
  <c r="B27" i="1"/>
  <c r="O26" i="1"/>
  <c r="P26" i="1" s="1"/>
  <c r="N26" i="1"/>
  <c r="L26" i="1"/>
  <c r="J26" i="1"/>
  <c r="H26" i="1"/>
  <c r="F26" i="1"/>
  <c r="C26" i="1"/>
  <c r="B26" i="1"/>
  <c r="P25" i="1"/>
  <c r="O25" i="1"/>
  <c r="N25" i="1"/>
  <c r="L25" i="1"/>
  <c r="J25" i="1"/>
  <c r="H25" i="1"/>
  <c r="F25" i="1"/>
  <c r="C25" i="1"/>
  <c r="B25" i="1"/>
  <c r="O24" i="1"/>
  <c r="P24" i="1" s="1"/>
  <c r="N24" i="1"/>
  <c r="L24" i="1"/>
  <c r="J24" i="1"/>
  <c r="H24" i="1"/>
  <c r="F24" i="1"/>
  <c r="C24" i="1"/>
  <c r="B24" i="1"/>
  <c r="P23" i="1"/>
  <c r="O23" i="1"/>
  <c r="N23" i="1"/>
  <c r="L23" i="1"/>
  <c r="J23" i="1"/>
  <c r="H23" i="1"/>
  <c r="F23" i="1"/>
  <c r="C23" i="1"/>
  <c r="B23" i="1"/>
  <c r="O22" i="1"/>
  <c r="P22" i="1" s="1"/>
  <c r="N22" i="1"/>
  <c r="L22" i="1"/>
  <c r="J22" i="1"/>
  <c r="H22" i="1"/>
  <c r="F22" i="1"/>
  <c r="C22" i="1"/>
  <c r="B22" i="1"/>
  <c r="P21" i="1"/>
  <c r="O21" i="1"/>
  <c r="N21" i="1"/>
  <c r="L21" i="1"/>
  <c r="J21" i="1"/>
  <c r="H21" i="1"/>
  <c r="F21" i="1"/>
  <c r="C21" i="1"/>
  <c r="B21" i="1"/>
  <c r="O20" i="1"/>
  <c r="P20" i="1" s="1"/>
  <c r="N20" i="1"/>
  <c r="L20" i="1"/>
  <c r="J20" i="1"/>
  <c r="H20" i="1"/>
  <c r="F20" i="1"/>
  <c r="C20" i="1"/>
  <c r="B20" i="1"/>
  <c r="P19" i="1"/>
  <c r="O19" i="1"/>
  <c r="N19" i="1"/>
  <c r="L19" i="1"/>
  <c r="J19" i="1"/>
  <c r="H19" i="1"/>
  <c r="F19" i="1"/>
  <c r="C19" i="1"/>
  <c r="B19" i="1"/>
  <c r="O18" i="1"/>
  <c r="P18" i="1" s="1"/>
  <c r="N18" i="1"/>
  <c r="L18" i="1"/>
  <c r="J18" i="1"/>
  <c r="H18" i="1"/>
  <c r="F18" i="1"/>
  <c r="C18" i="1"/>
  <c r="B18" i="1"/>
  <c r="P17" i="1"/>
  <c r="O17" i="1"/>
  <c r="N17" i="1"/>
  <c r="L17" i="1"/>
  <c r="J17" i="1"/>
  <c r="H17" i="1"/>
  <c r="F17" i="1"/>
  <c r="C17" i="1"/>
  <c r="B17" i="1"/>
  <c r="O16" i="1"/>
  <c r="P16" i="1" s="1"/>
  <c r="N16" i="1"/>
  <c r="L16" i="1"/>
  <c r="J16" i="1"/>
  <c r="H16" i="1"/>
  <c r="F16" i="1"/>
  <c r="C16" i="1"/>
  <c r="B16" i="1"/>
  <c r="P15" i="1"/>
  <c r="O15" i="1"/>
  <c r="N15" i="1"/>
  <c r="L15" i="1"/>
  <c r="J15" i="1"/>
  <c r="H15" i="1"/>
  <c r="F15" i="1"/>
  <c r="C15" i="1"/>
  <c r="B15" i="1"/>
  <c r="O14" i="1"/>
  <c r="P14" i="1" s="1"/>
  <c r="N14" i="1"/>
  <c r="L14" i="1"/>
  <c r="J14" i="1"/>
  <c r="H14" i="1"/>
  <c r="F14" i="1"/>
  <c r="C14" i="1"/>
  <c r="B14" i="1"/>
  <c r="P13" i="1"/>
  <c r="O13" i="1"/>
  <c r="N13" i="1"/>
  <c r="L13" i="1"/>
  <c r="J13" i="1"/>
  <c r="H13" i="1"/>
  <c r="F13" i="1"/>
  <c r="C13" i="1"/>
  <c r="B13" i="1"/>
  <c r="O12" i="1"/>
  <c r="P12" i="1" s="1"/>
  <c r="N12" i="1"/>
  <c r="L12" i="1"/>
  <c r="J12" i="1"/>
  <c r="H12" i="1"/>
  <c r="F12" i="1"/>
  <c r="C12" i="1"/>
  <c r="B12" i="1"/>
  <c r="P11" i="1"/>
  <c r="O11" i="1"/>
  <c r="N11" i="1"/>
  <c r="L11" i="1"/>
  <c r="J11" i="1"/>
  <c r="H11" i="1"/>
  <c r="F11" i="1"/>
  <c r="C11" i="1"/>
  <c r="B11" i="1"/>
  <c r="H5" i="1"/>
  <c r="G5" i="1"/>
  <c r="H4" i="1"/>
  <c r="G4" i="1"/>
  <c r="O32" i="1" l="1"/>
  <c r="P32" i="1" s="1"/>
</calcChain>
</file>

<file path=xl/sharedStrings.xml><?xml version="1.0" encoding="utf-8"?>
<sst xmlns="http://schemas.openxmlformats.org/spreadsheetml/2006/main" count="28" uniqueCount="18">
  <si>
    <t>TABEL 25</t>
  </si>
  <si>
    <t>CAKUPAN IMUNISASI Td PADA IBU HAMIL MENURUT KECAMATAN DAN PUSKESMAS</t>
  </si>
  <si>
    <t>NO</t>
  </si>
  <si>
    <t>KECAMATAN</t>
  </si>
  <si>
    <t>PUSKESMAS</t>
  </si>
  <si>
    <t>JUMLAH IBU HAMIL</t>
  </si>
  <si>
    <t>IMUNISASI Td PADA IBU HAMIL</t>
  </si>
  <si>
    <t>Td1</t>
  </si>
  <si>
    <t>Td2</t>
  </si>
  <si>
    <t>Td3</t>
  </si>
  <si>
    <t>Td4</t>
  </si>
  <si>
    <t>Td5</t>
  </si>
  <si>
    <t>Td2+</t>
  </si>
  <si>
    <t>JUMLAH</t>
  </si>
  <si>
    <t>%</t>
  </si>
  <si>
    <t>JUMLAH (KAB/KOTA)</t>
  </si>
  <si>
    <t>Sumber: Program Imunisasi Seksi Surveilans dan Imunisasi</t>
  </si>
  <si>
    <t>=tabel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</si>
</sst>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#,##0.0_);\(#,##0.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1" quotePrefix="1" applyFont="1" applyAlignment="1">
      <alignment horizontal="left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Continuous" vertical="center"/>
    </xf>
    <xf numFmtId="0" fontId="2" fillId="0" borderId="7" xfId="1" applyFont="1" applyBorder="1" applyAlignment="1">
      <alignment horizontal="centerContinuous" vertical="center"/>
    </xf>
    <xf numFmtId="0" fontId="2" fillId="0" borderId="8" xfId="1" applyFont="1" applyBorder="1" applyAlignment="1">
      <alignment horizontal="centerContinuous" vertical="center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3" fillId="0" borderId="10" xfId="1" applyFont="1" applyBorder="1" applyAlignment="1">
      <alignment horizontal="center" vertical="center"/>
    </xf>
    <xf numFmtId="0" fontId="3" fillId="0" borderId="10" xfId="1" applyFont="1" applyBorder="1" applyAlignment="1">
      <alignment horizontal="right" vertical="center"/>
    </xf>
    <xf numFmtId="37" fontId="3" fillId="0" borderId="10" xfId="1" applyNumberFormat="1" applyFont="1" applyBorder="1" applyAlignment="1">
      <alignment horizontal="right" vertical="center"/>
    </xf>
    <xf numFmtId="37" fontId="3" fillId="0" borderId="10" xfId="2" applyNumberFormat="1" applyFont="1" applyBorder="1" applyAlignment="1">
      <alignment vertical="center"/>
    </xf>
    <xf numFmtId="165" fontId="3" fillId="0" borderId="10" xfId="2" applyNumberFormat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2" xfId="1" applyFont="1" applyBorder="1" applyAlignment="1">
      <alignment horizontal="left" vertical="center"/>
    </xf>
    <xf numFmtId="37" fontId="3" fillId="0" borderId="2" xfId="2" applyNumberFormat="1" applyFont="1" applyBorder="1" applyAlignment="1">
      <alignment vertical="center"/>
    </xf>
    <xf numFmtId="165" fontId="3" fillId="0" borderId="2" xfId="2" applyNumberFormat="1" applyFont="1" applyBorder="1" applyAlignment="1">
      <alignment vertical="center"/>
    </xf>
    <xf numFmtId="165" fontId="3" fillId="0" borderId="9" xfId="2" applyNumberFormat="1" applyFont="1" applyBorder="1" applyAlignment="1">
      <alignment vertical="center"/>
    </xf>
    <xf numFmtId="37" fontId="3" fillId="0" borderId="9" xfId="2" applyNumberFormat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37" fontId="6" fillId="0" borderId="11" xfId="2" applyNumberFormat="1" applyFont="1" applyBorder="1" applyAlignment="1">
      <alignment vertical="center"/>
    </xf>
    <xf numFmtId="37" fontId="2" fillId="0" borderId="11" xfId="2" applyNumberFormat="1" applyFont="1" applyBorder="1" applyAlignment="1">
      <alignment vertical="center"/>
    </xf>
    <xf numFmtId="165" fontId="2" fillId="0" borderId="11" xfId="2" applyNumberFormat="1" applyFont="1" applyBorder="1" applyAlignment="1">
      <alignment vertical="center"/>
    </xf>
    <xf numFmtId="0" fontId="3" fillId="0" borderId="14" xfId="1" applyFont="1" applyBorder="1" applyAlignment="1">
      <alignment horizontal="center" vertical="center"/>
    </xf>
    <xf numFmtId="0" fontId="3" fillId="0" borderId="14" xfId="1" applyFont="1" applyBorder="1" applyAlignment="1">
      <alignment vertical="center"/>
    </xf>
    <xf numFmtId="0" fontId="1" fillId="0" borderId="0" xfId="1" applyAlignment="1">
      <alignment vertical="center"/>
    </xf>
    <xf numFmtId="37" fontId="3" fillId="0" borderId="2" xfId="1" applyNumberFormat="1" applyFont="1" applyBorder="1" applyAlignment="1">
      <alignment horizontal="right" vertical="center"/>
    </xf>
    <xf numFmtId="37" fontId="3" fillId="0" borderId="2" xfId="1" quotePrefix="1" applyNumberFormat="1" applyFont="1" applyBorder="1" applyAlignment="1">
      <alignment horizontal="right" vertical="center"/>
    </xf>
  </cellXfs>
  <cellStyles count="3">
    <cellStyle name="Comma [0] 2 2" xfId="2" xr:uid="{EEFD7E90-F85E-4D7B-99D9-1C2CA8FB9FBB}"/>
    <cellStyle name="Normal" xfId="0" builtinId="0"/>
    <cellStyle name="Normal 3" xfId="1" xr:uid="{1EA654F7-3BB7-455B-9AEB-AA9A9B1C0D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-JUKNIS-PROFIL-KES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E5" t="str">
            <v>KABUPATEN/KOTA</v>
          </cell>
          <cell r="F5" t="str">
            <v>PASER</v>
          </cell>
        </row>
        <row r="6">
          <cell r="E6" t="str">
            <v>TAHUN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Tanah Grogot</v>
          </cell>
          <cell r="C9" t="str">
            <v>Tanah Grogot</v>
          </cell>
        </row>
        <row r="10">
          <cell r="C10" t="str">
            <v>Senaken</v>
          </cell>
        </row>
        <row r="11">
          <cell r="C11" t="str">
            <v>Padang Pengrapat</v>
          </cell>
        </row>
        <row r="12">
          <cell r="B12" t="str">
            <v>Kuaro</v>
          </cell>
          <cell r="C12" t="str">
            <v>Kuaro</v>
          </cell>
        </row>
        <row r="13">
          <cell r="C13" t="str">
            <v>Lolo</v>
          </cell>
        </row>
        <row r="14">
          <cell r="B14" t="str">
            <v>Long Ikis</v>
          </cell>
          <cell r="C14" t="str">
            <v>Long Ikis</v>
          </cell>
        </row>
        <row r="15">
          <cell r="C15" t="str">
            <v>Kayungo</v>
          </cell>
        </row>
        <row r="16">
          <cell r="C16" t="str">
            <v>Krayan</v>
          </cell>
        </row>
        <row r="17">
          <cell r="B17" t="str">
            <v>Long kali</v>
          </cell>
          <cell r="C17" t="str">
            <v>Longkali</v>
          </cell>
        </row>
        <row r="18">
          <cell r="C18" t="str">
            <v>Mendik</v>
          </cell>
        </row>
        <row r="19">
          <cell r="C19" t="str">
            <v>Sebakung Taka</v>
          </cell>
        </row>
        <row r="20">
          <cell r="B20" t="str">
            <v>Pasir Belengkong</v>
          </cell>
          <cell r="C20" t="str">
            <v>P.Belengkong</v>
          </cell>
        </row>
        <row r="21">
          <cell r="C21" t="str">
            <v>Suatang Baru</v>
          </cell>
        </row>
        <row r="22">
          <cell r="C22" t="str">
            <v>Suliliran baru</v>
          </cell>
        </row>
        <row r="23">
          <cell r="B23" t="str">
            <v xml:space="preserve">Kerang </v>
          </cell>
          <cell r="C23" t="str">
            <v>Kerang</v>
          </cell>
        </row>
        <row r="24">
          <cell r="B24" t="str">
            <v>Tanjung Aru</v>
          </cell>
          <cell r="C24" t="str">
            <v>Tanjung Aru</v>
          </cell>
        </row>
        <row r="25">
          <cell r="B25" t="str">
            <v>Batu Kajang</v>
          </cell>
          <cell r="C25" t="str">
            <v>Batu Kajang</v>
          </cell>
        </row>
        <row r="26">
          <cell r="B26" t="str">
            <v>Muser</v>
          </cell>
          <cell r="C26" t="str">
            <v>Muser</v>
          </cell>
        </row>
        <row r="27">
          <cell r="B27" t="str">
            <v>Muara Komam</v>
          </cell>
          <cell r="C27" t="str">
            <v>Muara Komam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C90C8-ADA7-4CDA-83FD-43A2FC9D37B6}">
  <sheetPr>
    <tabColor theme="9" tint="0.59999389629810485"/>
    <pageSetUpPr fitToPage="1"/>
  </sheetPr>
  <dimension ref="A1:P58"/>
  <sheetViews>
    <sheetView tabSelected="1" zoomScale="70" zoomScaleNormal="70" workbookViewId="0">
      <selection activeCell="A11" sqref="A11:P29"/>
    </sheetView>
  </sheetViews>
  <sheetFormatPr defaultColWidth="9.140625" defaultRowHeight="15" x14ac:dyDescent="0.25"/>
  <cols>
    <col min="1" max="1" width="5.7109375" style="2" customWidth="1"/>
    <col min="2" max="3" width="21.7109375" style="2" customWidth="1"/>
    <col min="4" max="4" width="15.28515625" style="2" customWidth="1"/>
    <col min="5" max="16" width="10.7109375" style="2" customWidth="1"/>
    <col min="17" max="256" width="9.140625" style="2"/>
    <col min="257" max="257" width="5.7109375" style="2" customWidth="1"/>
    <col min="258" max="259" width="21.7109375" style="2" customWidth="1"/>
    <col min="260" max="260" width="15.28515625" style="2" customWidth="1"/>
    <col min="261" max="272" width="10.7109375" style="2" customWidth="1"/>
    <col min="273" max="512" width="9.140625" style="2"/>
    <col min="513" max="513" width="5.7109375" style="2" customWidth="1"/>
    <col min="514" max="515" width="21.7109375" style="2" customWidth="1"/>
    <col min="516" max="516" width="15.28515625" style="2" customWidth="1"/>
    <col min="517" max="528" width="10.7109375" style="2" customWidth="1"/>
    <col min="529" max="768" width="9.140625" style="2"/>
    <col min="769" max="769" width="5.7109375" style="2" customWidth="1"/>
    <col min="770" max="771" width="21.7109375" style="2" customWidth="1"/>
    <col min="772" max="772" width="15.28515625" style="2" customWidth="1"/>
    <col min="773" max="784" width="10.7109375" style="2" customWidth="1"/>
    <col min="785" max="1024" width="9.140625" style="2"/>
    <col min="1025" max="1025" width="5.7109375" style="2" customWidth="1"/>
    <col min="1026" max="1027" width="21.7109375" style="2" customWidth="1"/>
    <col min="1028" max="1028" width="15.28515625" style="2" customWidth="1"/>
    <col min="1029" max="1040" width="10.7109375" style="2" customWidth="1"/>
    <col min="1041" max="1280" width="9.140625" style="2"/>
    <col min="1281" max="1281" width="5.7109375" style="2" customWidth="1"/>
    <col min="1282" max="1283" width="21.7109375" style="2" customWidth="1"/>
    <col min="1284" max="1284" width="15.28515625" style="2" customWidth="1"/>
    <col min="1285" max="1296" width="10.7109375" style="2" customWidth="1"/>
    <col min="1297" max="1536" width="9.140625" style="2"/>
    <col min="1537" max="1537" width="5.7109375" style="2" customWidth="1"/>
    <col min="1538" max="1539" width="21.7109375" style="2" customWidth="1"/>
    <col min="1540" max="1540" width="15.28515625" style="2" customWidth="1"/>
    <col min="1541" max="1552" width="10.7109375" style="2" customWidth="1"/>
    <col min="1553" max="1792" width="9.140625" style="2"/>
    <col min="1793" max="1793" width="5.7109375" style="2" customWidth="1"/>
    <col min="1794" max="1795" width="21.7109375" style="2" customWidth="1"/>
    <col min="1796" max="1796" width="15.28515625" style="2" customWidth="1"/>
    <col min="1797" max="1808" width="10.7109375" style="2" customWidth="1"/>
    <col min="1809" max="2048" width="9.140625" style="2"/>
    <col min="2049" max="2049" width="5.7109375" style="2" customWidth="1"/>
    <col min="2050" max="2051" width="21.7109375" style="2" customWidth="1"/>
    <col min="2052" max="2052" width="15.28515625" style="2" customWidth="1"/>
    <col min="2053" max="2064" width="10.7109375" style="2" customWidth="1"/>
    <col min="2065" max="2304" width="9.140625" style="2"/>
    <col min="2305" max="2305" width="5.7109375" style="2" customWidth="1"/>
    <col min="2306" max="2307" width="21.7109375" style="2" customWidth="1"/>
    <col min="2308" max="2308" width="15.28515625" style="2" customWidth="1"/>
    <col min="2309" max="2320" width="10.7109375" style="2" customWidth="1"/>
    <col min="2321" max="2560" width="9.140625" style="2"/>
    <col min="2561" max="2561" width="5.7109375" style="2" customWidth="1"/>
    <col min="2562" max="2563" width="21.7109375" style="2" customWidth="1"/>
    <col min="2564" max="2564" width="15.28515625" style="2" customWidth="1"/>
    <col min="2565" max="2576" width="10.7109375" style="2" customWidth="1"/>
    <col min="2577" max="2816" width="9.140625" style="2"/>
    <col min="2817" max="2817" width="5.7109375" style="2" customWidth="1"/>
    <col min="2818" max="2819" width="21.7109375" style="2" customWidth="1"/>
    <col min="2820" max="2820" width="15.28515625" style="2" customWidth="1"/>
    <col min="2821" max="2832" width="10.7109375" style="2" customWidth="1"/>
    <col min="2833" max="3072" width="9.140625" style="2"/>
    <col min="3073" max="3073" width="5.7109375" style="2" customWidth="1"/>
    <col min="3074" max="3075" width="21.7109375" style="2" customWidth="1"/>
    <col min="3076" max="3076" width="15.28515625" style="2" customWidth="1"/>
    <col min="3077" max="3088" width="10.7109375" style="2" customWidth="1"/>
    <col min="3089" max="3328" width="9.140625" style="2"/>
    <col min="3329" max="3329" width="5.7109375" style="2" customWidth="1"/>
    <col min="3330" max="3331" width="21.7109375" style="2" customWidth="1"/>
    <col min="3332" max="3332" width="15.28515625" style="2" customWidth="1"/>
    <col min="3333" max="3344" width="10.7109375" style="2" customWidth="1"/>
    <col min="3345" max="3584" width="9.140625" style="2"/>
    <col min="3585" max="3585" width="5.7109375" style="2" customWidth="1"/>
    <col min="3586" max="3587" width="21.7109375" style="2" customWidth="1"/>
    <col min="3588" max="3588" width="15.28515625" style="2" customWidth="1"/>
    <col min="3589" max="3600" width="10.7109375" style="2" customWidth="1"/>
    <col min="3601" max="3840" width="9.140625" style="2"/>
    <col min="3841" max="3841" width="5.7109375" style="2" customWidth="1"/>
    <col min="3842" max="3843" width="21.7109375" style="2" customWidth="1"/>
    <col min="3844" max="3844" width="15.28515625" style="2" customWidth="1"/>
    <col min="3845" max="3856" width="10.7109375" style="2" customWidth="1"/>
    <col min="3857" max="4096" width="9.140625" style="2"/>
    <col min="4097" max="4097" width="5.7109375" style="2" customWidth="1"/>
    <col min="4098" max="4099" width="21.7109375" style="2" customWidth="1"/>
    <col min="4100" max="4100" width="15.28515625" style="2" customWidth="1"/>
    <col min="4101" max="4112" width="10.7109375" style="2" customWidth="1"/>
    <col min="4113" max="4352" width="9.140625" style="2"/>
    <col min="4353" max="4353" width="5.7109375" style="2" customWidth="1"/>
    <col min="4354" max="4355" width="21.7109375" style="2" customWidth="1"/>
    <col min="4356" max="4356" width="15.28515625" style="2" customWidth="1"/>
    <col min="4357" max="4368" width="10.7109375" style="2" customWidth="1"/>
    <col min="4369" max="4608" width="9.140625" style="2"/>
    <col min="4609" max="4609" width="5.7109375" style="2" customWidth="1"/>
    <col min="4610" max="4611" width="21.7109375" style="2" customWidth="1"/>
    <col min="4612" max="4612" width="15.28515625" style="2" customWidth="1"/>
    <col min="4613" max="4624" width="10.7109375" style="2" customWidth="1"/>
    <col min="4625" max="4864" width="9.140625" style="2"/>
    <col min="4865" max="4865" width="5.7109375" style="2" customWidth="1"/>
    <col min="4866" max="4867" width="21.7109375" style="2" customWidth="1"/>
    <col min="4868" max="4868" width="15.28515625" style="2" customWidth="1"/>
    <col min="4869" max="4880" width="10.7109375" style="2" customWidth="1"/>
    <col min="4881" max="5120" width="9.140625" style="2"/>
    <col min="5121" max="5121" width="5.7109375" style="2" customWidth="1"/>
    <col min="5122" max="5123" width="21.7109375" style="2" customWidth="1"/>
    <col min="5124" max="5124" width="15.28515625" style="2" customWidth="1"/>
    <col min="5125" max="5136" width="10.7109375" style="2" customWidth="1"/>
    <col min="5137" max="5376" width="9.140625" style="2"/>
    <col min="5377" max="5377" width="5.7109375" style="2" customWidth="1"/>
    <col min="5378" max="5379" width="21.7109375" style="2" customWidth="1"/>
    <col min="5380" max="5380" width="15.28515625" style="2" customWidth="1"/>
    <col min="5381" max="5392" width="10.7109375" style="2" customWidth="1"/>
    <col min="5393" max="5632" width="9.140625" style="2"/>
    <col min="5633" max="5633" width="5.7109375" style="2" customWidth="1"/>
    <col min="5634" max="5635" width="21.7109375" style="2" customWidth="1"/>
    <col min="5636" max="5636" width="15.28515625" style="2" customWidth="1"/>
    <col min="5637" max="5648" width="10.7109375" style="2" customWidth="1"/>
    <col min="5649" max="5888" width="9.140625" style="2"/>
    <col min="5889" max="5889" width="5.7109375" style="2" customWidth="1"/>
    <col min="5890" max="5891" width="21.7109375" style="2" customWidth="1"/>
    <col min="5892" max="5892" width="15.28515625" style="2" customWidth="1"/>
    <col min="5893" max="5904" width="10.7109375" style="2" customWidth="1"/>
    <col min="5905" max="6144" width="9.140625" style="2"/>
    <col min="6145" max="6145" width="5.7109375" style="2" customWidth="1"/>
    <col min="6146" max="6147" width="21.7109375" style="2" customWidth="1"/>
    <col min="6148" max="6148" width="15.28515625" style="2" customWidth="1"/>
    <col min="6149" max="6160" width="10.7109375" style="2" customWidth="1"/>
    <col min="6161" max="6400" width="9.140625" style="2"/>
    <col min="6401" max="6401" width="5.7109375" style="2" customWidth="1"/>
    <col min="6402" max="6403" width="21.7109375" style="2" customWidth="1"/>
    <col min="6404" max="6404" width="15.28515625" style="2" customWidth="1"/>
    <col min="6405" max="6416" width="10.7109375" style="2" customWidth="1"/>
    <col min="6417" max="6656" width="9.140625" style="2"/>
    <col min="6657" max="6657" width="5.7109375" style="2" customWidth="1"/>
    <col min="6658" max="6659" width="21.7109375" style="2" customWidth="1"/>
    <col min="6660" max="6660" width="15.28515625" style="2" customWidth="1"/>
    <col min="6661" max="6672" width="10.7109375" style="2" customWidth="1"/>
    <col min="6673" max="6912" width="9.140625" style="2"/>
    <col min="6913" max="6913" width="5.7109375" style="2" customWidth="1"/>
    <col min="6914" max="6915" width="21.7109375" style="2" customWidth="1"/>
    <col min="6916" max="6916" width="15.28515625" style="2" customWidth="1"/>
    <col min="6917" max="6928" width="10.7109375" style="2" customWidth="1"/>
    <col min="6929" max="7168" width="9.140625" style="2"/>
    <col min="7169" max="7169" width="5.7109375" style="2" customWidth="1"/>
    <col min="7170" max="7171" width="21.7109375" style="2" customWidth="1"/>
    <col min="7172" max="7172" width="15.28515625" style="2" customWidth="1"/>
    <col min="7173" max="7184" width="10.7109375" style="2" customWidth="1"/>
    <col min="7185" max="7424" width="9.140625" style="2"/>
    <col min="7425" max="7425" width="5.7109375" style="2" customWidth="1"/>
    <col min="7426" max="7427" width="21.7109375" style="2" customWidth="1"/>
    <col min="7428" max="7428" width="15.28515625" style="2" customWidth="1"/>
    <col min="7429" max="7440" width="10.7109375" style="2" customWidth="1"/>
    <col min="7441" max="7680" width="9.140625" style="2"/>
    <col min="7681" max="7681" width="5.7109375" style="2" customWidth="1"/>
    <col min="7682" max="7683" width="21.7109375" style="2" customWidth="1"/>
    <col min="7684" max="7684" width="15.28515625" style="2" customWidth="1"/>
    <col min="7685" max="7696" width="10.7109375" style="2" customWidth="1"/>
    <col min="7697" max="7936" width="9.140625" style="2"/>
    <col min="7937" max="7937" width="5.7109375" style="2" customWidth="1"/>
    <col min="7938" max="7939" width="21.7109375" style="2" customWidth="1"/>
    <col min="7940" max="7940" width="15.28515625" style="2" customWidth="1"/>
    <col min="7941" max="7952" width="10.7109375" style="2" customWidth="1"/>
    <col min="7953" max="8192" width="9.140625" style="2"/>
    <col min="8193" max="8193" width="5.7109375" style="2" customWidth="1"/>
    <col min="8194" max="8195" width="21.7109375" style="2" customWidth="1"/>
    <col min="8196" max="8196" width="15.28515625" style="2" customWidth="1"/>
    <col min="8197" max="8208" width="10.7109375" style="2" customWidth="1"/>
    <col min="8209" max="8448" width="9.140625" style="2"/>
    <col min="8449" max="8449" width="5.7109375" style="2" customWidth="1"/>
    <col min="8450" max="8451" width="21.7109375" style="2" customWidth="1"/>
    <col min="8452" max="8452" width="15.28515625" style="2" customWidth="1"/>
    <col min="8453" max="8464" width="10.7109375" style="2" customWidth="1"/>
    <col min="8465" max="8704" width="9.140625" style="2"/>
    <col min="8705" max="8705" width="5.7109375" style="2" customWidth="1"/>
    <col min="8706" max="8707" width="21.7109375" style="2" customWidth="1"/>
    <col min="8708" max="8708" width="15.28515625" style="2" customWidth="1"/>
    <col min="8709" max="8720" width="10.7109375" style="2" customWidth="1"/>
    <col min="8721" max="8960" width="9.140625" style="2"/>
    <col min="8961" max="8961" width="5.7109375" style="2" customWidth="1"/>
    <col min="8962" max="8963" width="21.7109375" style="2" customWidth="1"/>
    <col min="8964" max="8964" width="15.28515625" style="2" customWidth="1"/>
    <col min="8965" max="8976" width="10.7109375" style="2" customWidth="1"/>
    <col min="8977" max="9216" width="9.140625" style="2"/>
    <col min="9217" max="9217" width="5.7109375" style="2" customWidth="1"/>
    <col min="9218" max="9219" width="21.7109375" style="2" customWidth="1"/>
    <col min="9220" max="9220" width="15.28515625" style="2" customWidth="1"/>
    <col min="9221" max="9232" width="10.7109375" style="2" customWidth="1"/>
    <col min="9233" max="9472" width="9.140625" style="2"/>
    <col min="9473" max="9473" width="5.7109375" style="2" customWidth="1"/>
    <col min="9474" max="9475" width="21.7109375" style="2" customWidth="1"/>
    <col min="9476" max="9476" width="15.28515625" style="2" customWidth="1"/>
    <col min="9477" max="9488" width="10.7109375" style="2" customWidth="1"/>
    <col min="9489" max="9728" width="9.140625" style="2"/>
    <col min="9729" max="9729" width="5.7109375" style="2" customWidth="1"/>
    <col min="9730" max="9731" width="21.7109375" style="2" customWidth="1"/>
    <col min="9732" max="9732" width="15.28515625" style="2" customWidth="1"/>
    <col min="9733" max="9744" width="10.7109375" style="2" customWidth="1"/>
    <col min="9745" max="9984" width="9.140625" style="2"/>
    <col min="9985" max="9985" width="5.7109375" style="2" customWidth="1"/>
    <col min="9986" max="9987" width="21.7109375" style="2" customWidth="1"/>
    <col min="9988" max="9988" width="15.28515625" style="2" customWidth="1"/>
    <col min="9989" max="10000" width="10.7109375" style="2" customWidth="1"/>
    <col min="10001" max="10240" width="9.140625" style="2"/>
    <col min="10241" max="10241" width="5.7109375" style="2" customWidth="1"/>
    <col min="10242" max="10243" width="21.7109375" style="2" customWidth="1"/>
    <col min="10244" max="10244" width="15.28515625" style="2" customWidth="1"/>
    <col min="10245" max="10256" width="10.7109375" style="2" customWidth="1"/>
    <col min="10257" max="10496" width="9.140625" style="2"/>
    <col min="10497" max="10497" width="5.7109375" style="2" customWidth="1"/>
    <col min="10498" max="10499" width="21.7109375" style="2" customWidth="1"/>
    <col min="10500" max="10500" width="15.28515625" style="2" customWidth="1"/>
    <col min="10501" max="10512" width="10.7109375" style="2" customWidth="1"/>
    <col min="10513" max="10752" width="9.140625" style="2"/>
    <col min="10753" max="10753" width="5.7109375" style="2" customWidth="1"/>
    <col min="10754" max="10755" width="21.7109375" style="2" customWidth="1"/>
    <col min="10756" max="10756" width="15.28515625" style="2" customWidth="1"/>
    <col min="10757" max="10768" width="10.7109375" style="2" customWidth="1"/>
    <col min="10769" max="11008" width="9.140625" style="2"/>
    <col min="11009" max="11009" width="5.7109375" style="2" customWidth="1"/>
    <col min="11010" max="11011" width="21.7109375" style="2" customWidth="1"/>
    <col min="11012" max="11012" width="15.28515625" style="2" customWidth="1"/>
    <col min="11013" max="11024" width="10.7109375" style="2" customWidth="1"/>
    <col min="11025" max="11264" width="9.140625" style="2"/>
    <col min="11265" max="11265" width="5.7109375" style="2" customWidth="1"/>
    <col min="11266" max="11267" width="21.7109375" style="2" customWidth="1"/>
    <col min="11268" max="11268" width="15.28515625" style="2" customWidth="1"/>
    <col min="11269" max="11280" width="10.7109375" style="2" customWidth="1"/>
    <col min="11281" max="11520" width="9.140625" style="2"/>
    <col min="11521" max="11521" width="5.7109375" style="2" customWidth="1"/>
    <col min="11522" max="11523" width="21.7109375" style="2" customWidth="1"/>
    <col min="11524" max="11524" width="15.28515625" style="2" customWidth="1"/>
    <col min="11525" max="11536" width="10.7109375" style="2" customWidth="1"/>
    <col min="11537" max="11776" width="9.140625" style="2"/>
    <col min="11777" max="11777" width="5.7109375" style="2" customWidth="1"/>
    <col min="11778" max="11779" width="21.7109375" style="2" customWidth="1"/>
    <col min="11780" max="11780" width="15.28515625" style="2" customWidth="1"/>
    <col min="11781" max="11792" width="10.7109375" style="2" customWidth="1"/>
    <col min="11793" max="12032" width="9.140625" style="2"/>
    <col min="12033" max="12033" width="5.7109375" style="2" customWidth="1"/>
    <col min="12034" max="12035" width="21.7109375" style="2" customWidth="1"/>
    <col min="12036" max="12036" width="15.28515625" style="2" customWidth="1"/>
    <col min="12037" max="12048" width="10.7109375" style="2" customWidth="1"/>
    <col min="12049" max="12288" width="9.140625" style="2"/>
    <col min="12289" max="12289" width="5.7109375" style="2" customWidth="1"/>
    <col min="12290" max="12291" width="21.7109375" style="2" customWidth="1"/>
    <col min="12292" max="12292" width="15.28515625" style="2" customWidth="1"/>
    <col min="12293" max="12304" width="10.7109375" style="2" customWidth="1"/>
    <col min="12305" max="12544" width="9.140625" style="2"/>
    <col min="12545" max="12545" width="5.7109375" style="2" customWidth="1"/>
    <col min="12546" max="12547" width="21.7109375" style="2" customWidth="1"/>
    <col min="12548" max="12548" width="15.28515625" style="2" customWidth="1"/>
    <col min="12549" max="12560" width="10.7109375" style="2" customWidth="1"/>
    <col min="12561" max="12800" width="9.140625" style="2"/>
    <col min="12801" max="12801" width="5.7109375" style="2" customWidth="1"/>
    <col min="12802" max="12803" width="21.7109375" style="2" customWidth="1"/>
    <col min="12804" max="12804" width="15.28515625" style="2" customWidth="1"/>
    <col min="12805" max="12816" width="10.7109375" style="2" customWidth="1"/>
    <col min="12817" max="13056" width="9.140625" style="2"/>
    <col min="13057" max="13057" width="5.7109375" style="2" customWidth="1"/>
    <col min="13058" max="13059" width="21.7109375" style="2" customWidth="1"/>
    <col min="13060" max="13060" width="15.28515625" style="2" customWidth="1"/>
    <col min="13061" max="13072" width="10.7109375" style="2" customWidth="1"/>
    <col min="13073" max="13312" width="9.140625" style="2"/>
    <col min="13313" max="13313" width="5.7109375" style="2" customWidth="1"/>
    <col min="13314" max="13315" width="21.7109375" style="2" customWidth="1"/>
    <col min="13316" max="13316" width="15.28515625" style="2" customWidth="1"/>
    <col min="13317" max="13328" width="10.7109375" style="2" customWidth="1"/>
    <col min="13329" max="13568" width="9.140625" style="2"/>
    <col min="13569" max="13569" width="5.7109375" style="2" customWidth="1"/>
    <col min="13570" max="13571" width="21.7109375" style="2" customWidth="1"/>
    <col min="13572" max="13572" width="15.28515625" style="2" customWidth="1"/>
    <col min="13573" max="13584" width="10.7109375" style="2" customWidth="1"/>
    <col min="13585" max="13824" width="9.140625" style="2"/>
    <col min="13825" max="13825" width="5.7109375" style="2" customWidth="1"/>
    <col min="13826" max="13827" width="21.7109375" style="2" customWidth="1"/>
    <col min="13828" max="13828" width="15.28515625" style="2" customWidth="1"/>
    <col min="13829" max="13840" width="10.7109375" style="2" customWidth="1"/>
    <col min="13841" max="14080" width="9.140625" style="2"/>
    <col min="14081" max="14081" width="5.7109375" style="2" customWidth="1"/>
    <col min="14082" max="14083" width="21.7109375" style="2" customWidth="1"/>
    <col min="14084" max="14084" width="15.28515625" style="2" customWidth="1"/>
    <col min="14085" max="14096" width="10.7109375" style="2" customWidth="1"/>
    <col min="14097" max="14336" width="9.140625" style="2"/>
    <col min="14337" max="14337" width="5.7109375" style="2" customWidth="1"/>
    <col min="14338" max="14339" width="21.7109375" style="2" customWidth="1"/>
    <col min="14340" max="14340" width="15.28515625" style="2" customWidth="1"/>
    <col min="14341" max="14352" width="10.7109375" style="2" customWidth="1"/>
    <col min="14353" max="14592" width="9.140625" style="2"/>
    <col min="14593" max="14593" width="5.7109375" style="2" customWidth="1"/>
    <col min="14594" max="14595" width="21.7109375" style="2" customWidth="1"/>
    <col min="14596" max="14596" width="15.28515625" style="2" customWidth="1"/>
    <col min="14597" max="14608" width="10.7109375" style="2" customWidth="1"/>
    <col min="14609" max="14848" width="9.140625" style="2"/>
    <col min="14849" max="14849" width="5.7109375" style="2" customWidth="1"/>
    <col min="14850" max="14851" width="21.7109375" style="2" customWidth="1"/>
    <col min="14852" max="14852" width="15.28515625" style="2" customWidth="1"/>
    <col min="14853" max="14864" width="10.7109375" style="2" customWidth="1"/>
    <col min="14865" max="15104" width="9.140625" style="2"/>
    <col min="15105" max="15105" width="5.7109375" style="2" customWidth="1"/>
    <col min="15106" max="15107" width="21.7109375" style="2" customWidth="1"/>
    <col min="15108" max="15108" width="15.28515625" style="2" customWidth="1"/>
    <col min="15109" max="15120" width="10.7109375" style="2" customWidth="1"/>
    <col min="15121" max="15360" width="9.140625" style="2"/>
    <col min="15361" max="15361" width="5.7109375" style="2" customWidth="1"/>
    <col min="15362" max="15363" width="21.7109375" style="2" customWidth="1"/>
    <col min="15364" max="15364" width="15.28515625" style="2" customWidth="1"/>
    <col min="15365" max="15376" width="10.7109375" style="2" customWidth="1"/>
    <col min="15377" max="15616" width="9.140625" style="2"/>
    <col min="15617" max="15617" width="5.7109375" style="2" customWidth="1"/>
    <col min="15618" max="15619" width="21.7109375" style="2" customWidth="1"/>
    <col min="15620" max="15620" width="15.28515625" style="2" customWidth="1"/>
    <col min="15621" max="15632" width="10.7109375" style="2" customWidth="1"/>
    <col min="15633" max="15872" width="9.140625" style="2"/>
    <col min="15873" max="15873" width="5.7109375" style="2" customWidth="1"/>
    <col min="15874" max="15875" width="21.7109375" style="2" customWidth="1"/>
    <col min="15876" max="15876" width="15.28515625" style="2" customWidth="1"/>
    <col min="15877" max="15888" width="10.7109375" style="2" customWidth="1"/>
    <col min="15889" max="16128" width="9.140625" style="2"/>
    <col min="16129" max="16129" width="5.7109375" style="2" customWidth="1"/>
    <col min="16130" max="16131" width="21.7109375" style="2" customWidth="1"/>
    <col min="16132" max="16132" width="15.28515625" style="2" customWidth="1"/>
    <col min="16133" max="16144" width="10.7109375" style="2" customWidth="1"/>
    <col min="16145" max="16384" width="9.140625" style="2"/>
  </cols>
  <sheetData>
    <row r="1" spans="1:16" ht="15.75" x14ac:dyDescent="0.25">
      <c r="A1" s="1" t="s">
        <v>0</v>
      </c>
    </row>
    <row r="3" spans="1:16" ht="15.7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5.75" x14ac:dyDescent="0.25">
      <c r="A4" s="4"/>
      <c r="B4" s="4"/>
      <c r="C4" s="4"/>
      <c r="D4" s="4"/>
      <c r="E4" s="4"/>
      <c r="F4" s="5"/>
      <c r="G4" s="5" t="str">
        <f>'[1]1'!E5</f>
        <v>KABUPATEN/KOTA</v>
      </c>
      <c r="H4" s="6" t="str">
        <f>'[1]1'!$F$5</f>
        <v>PASER</v>
      </c>
      <c r="I4" s="4"/>
      <c r="J4" s="4"/>
      <c r="K4" s="3"/>
      <c r="L4" s="3"/>
      <c r="M4" s="3"/>
      <c r="N4" s="3"/>
      <c r="O4" s="3"/>
      <c r="P4" s="3"/>
    </row>
    <row r="5" spans="1:16" ht="15.75" x14ac:dyDescent="0.25">
      <c r="A5" s="4"/>
      <c r="B5" s="4"/>
      <c r="C5" s="4"/>
      <c r="D5" s="4"/>
      <c r="E5" s="4"/>
      <c r="F5" s="5"/>
      <c r="G5" s="5" t="str">
        <f>'[1]1'!E6</f>
        <v>TAHUN</v>
      </c>
      <c r="H5" s="6">
        <f>'[1]1'!$F$6</f>
        <v>2022</v>
      </c>
      <c r="I5" s="4"/>
      <c r="J5" s="4"/>
      <c r="K5" s="3"/>
      <c r="L5" s="3"/>
      <c r="M5" s="3"/>
      <c r="N5" s="3"/>
      <c r="O5" s="3"/>
      <c r="P5" s="3"/>
    </row>
    <row r="6" spans="1:16" ht="15.75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8" customHeight="1" x14ac:dyDescent="0.25">
      <c r="A7" s="8" t="s">
        <v>2</v>
      </c>
      <c r="B7" s="8" t="s">
        <v>3</v>
      </c>
      <c r="C7" s="8" t="s">
        <v>4</v>
      </c>
      <c r="D7" s="9" t="s">
        <v>5</v>
      </c>
      <c r="E7" s="10" t="s">
        <v>6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2"/>
    </row>
    <row r="8" spans="1:16" ht="18" customHeight="1" x14ac:dyDescent="0.25">
      <c r="A8" s="8"/>
      <c r="B8" s="8"/>
      <c r="C8" s="8"/>
      <c r="D8" s="9"/>
      <c r="E8" s="13" t="s">
        <v>7</v>
      </c>
      <c r="F8" s="14"/>
      <c r="G8" s="13" t="s">
        <v>8</v>
      </c>
      <c r="H8" s="14"/>
      <c r="I8" s="13" t="s">
        <v>9</v>
      </c>
      <c r="J8" s="14"/>
      <c r="K8" s="13" t="s">
        <v>10</v>
      </c>
      <c r="L8" s="14"/>
      <c r="M8" s="13" t="s">
        <v>11</v>
      </c>
      <c r="N8" s="15"/>
      <c r="O8" s="13" t="s">
        <v>12</v>
      </c>
      <c r="P8" s="15"/>
    </row>
    <row r="9" spans="1:16" ht="18" customHeight="1" x14ac:dyDescent="0.25">
      <c r="A9" s="16"/>
      <c r="B9" s="16"/>
      <c r="C9" s="16"/>
      <c r="D9" s="17"/>
      <c r="E9" s="18" t="s">
        <v>13</v>
      </c>
      <c r="F9" s="18" t="s">
        <v>14</v>
      </c>
      <c r="G9" s="18" t="s">
        <v>13</v>
      </c>
      <c r="H9" s="18" t="s">
        <v>14</v>
      </c>
      <c r="I9" s="18" t="s">
        <v>13</v>
      </c>
      <c r="J9" s="18" t="s">
        <v>14</v>
      </c>
      <c r="K9" s="18" t="s">
        <v>13</v>
      </c>
      <c r="L9" s="18" t="s">
        <v>14</v>
      </c>
      <c r="M9" s="18" t="s">
        <v>13</v>
      </c>
      <c r="N9" s="18" t="s">
        <v>14</v>
      </c>
      <c r="O9" s="18" t="s">
        <v>13</v>
      </c>
      <c r="P9" s="18" t="s">
        <v>14</v>
      </c>
    </row>
    <row r="10" spans="1:16" s="20" customFormat="1" ht="12" x14ac:dyDescent="0.25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  <c r="M10" s="19">
        <v>13</v>
      </c>
      <c r="N10" s="19">
        <v>14</v>
      </c>
      <c r="O10" s="19">
        <v>15</v>
      </c>
      <c r="P10" s="19">
        <v>16</v>
      </c>
    </row>
    <row r="11" spans="1:16" ht="18" customHeight="1" x14ac:dyDescent="0.25">
      <c r="A11" s="21">
        <v>1</v>
      </c>
      <c r="B11" s="22" t="str">
        <f>'[1]9'!B9</f>
        <v>Tanah Grogot</v>
      </c>
      <c r="C11" s="22" t="str">
        <f>'[1]9'!C9</f>
        <v>Tanah Grogot</v>
      </c>
      <c r="D11" s="23">
        <v>910</v>
      </c>
      <c r="E11" s="24">
        <v>77</v>
      </c>
      <c r="F11" s="25">
        <f t="shared" ref="F11:F29" si="0">E11/$D11*100</f>
        <v>8.4615384615384617</v>
      </c>
      <c r="G11" s="24">
        <v>139</v>
      </c>
      <c r="H11" s="25">
        <f t="shared" ref="H11:H29" si="1">G11/$D11*100</f>
        <v>15.274725274725276</v>
      </c>
      <c r="I11" s="24">
        <v>90</v>
      </c>
      <c r="J11" s="25">
        <f t="shared" ref="J11:J29" si="2">I11/$D11*100</f>
        <v>9.8901098901098905</v>
      </c>
      <c r="K11" s="24">
        <v>28</v>
      </c>
      <c r="L11" s="25">
        <f t="shared" ref="L11:L29" si="3">K11/$D11*100</f>
        <v>3.0769230769230771</v>
      </c>
      <c r="M11" s="24">
        <v>11</v>
      </c>
      <c r="N11" s="25">
        <f t="shared" ref="N11:N29" si="4">M11/$D11*100</f>
        <v>1.2087912087912089</v>
      </c>
      <c r="O11" s="24">
        <f>SUM(G11,I11,K11,M11)</f>
        <v>268</v>
      </c>
      <c r="P11" s="25">
        <f t="shared" ref="P11:P29" si="5">O11/$D11*100</f>
        <v>29.450549450549453</v>
      </c>
    </row>
    <row r="12" spans="1:16" ht="18" customHeight="1" x14ac:dyDescent="0.25">
      <c r="A12" s="21">
        <v>2</v>
      </c>
      <c r="B12" s="22">
        <f>'[1]9'!B10</f>
        <v>0</v>
      </c>
      <c r="C12" s="22" t="str">
        <f>'[1]9'!C10</f>
        <v>Senaken</v>
      </c>
      <c r="D12" s="23">
        <v>332</v>
      </c>
      <c r="E12" s="24">
        <v>12</v>
      </c>
      <c r="F12" s="25">
        <f t="shared" si="0"/>
        <v>3.6144578313253009</v>
      </c>
      <c r="G12" s="24">
        <v>38</v>
      </c>
      <c r="H12" s="25">
        <f t="shared" si="1"/>
        <v>11.445783132530121</v>
      </c>
      <c r="I12" s="24">
        <v>41</v>
      </c>
      <c r="J12" s="25">
        <f t="shared" si="2"/>
        <v>12.349397590361445</v>
      </c>
      <c r="K12" s="24">
        <v>24</v>
      </c>
      <c r="L12" s="25">
        <f t="shared" si="3"/>
        <v>7.2289156626506017</v>
      </c>
      <c r="M12" s="24">
        <v>9</v>
      </c>
      <c r="N12" s="25">
        <f t="shared" si="4"/>
        <v>2.7108433734939759</v>
      </c>
      <c r="O12" s="24">
        <f t="shared" ref="O12:O29" si="6">SUM(G12,I12,K12,M12)</f>
        <v>112</v>
      </c>
      <c r="P12" s="25">
        <f t="shared" si="5"/>
        <v>33.734939759036145</v>
      </c>
    </row>
    <row r="13" spans="1:16" ht="18" customHeight="1" x14ac:dyDescent="0.25">
      <c r="A13" s="21">
        <v>3</v>
      </c>
      <c r="B13" s="22">
        <f>'[1]9'!B11</f>
        <v>0</v>
      </c>
      <c r="C13" s="22" t="str">
        <f>'[1]9'!C11</f>
        <v>Padang Pengrapat</v>
      </c>
      <c r="D13" s="23">
        <v>155</v>
      </c>
      <c r="E13" s="24">
        <v>7</v>
      </c>
      <c r="F13" s="25">
        <f t="shared" si="0"/>
        <v>4.5161290322580641</v>
      </c>
      <c r="G13" s="24">
        <v>7</v>
      </c>
      <c r="H13" s="25">
        <f t="shared" si="1"/>
        <v>4.5161290322580641</v>
      </c>
      <c r="I13" s="24">
        <v>23</v>
      </c>
      <c r="J13" s="25">
        <f t="shared" si="2"/>
        <v>14.838709677419354</v>
      </c>
      <c r="K13" s="24">
        <v>19</v>
      </c>
      <c r="L13" s="25">
        <f t="shared" si="3"/>
        <v>12.258064516129032</v>
      </c>
      <c r="M13" s="24">
        <v>3</v>
      </c>
      <c r="N13" s="25">
        <f t="shared" si="4"/>
        <v>1.935483870967742</v>
      </c>
      <c r="O13" s="24">
        <f t="shared" si="6"/>
        <v>52</v>
      </c>
      <c r="P13" s="25">
        <f t="shared" si="5"/>
        <v>33.548387096774199</v>
      </c>
    </row>
    <row r="14" spans="1:16" ht="18" customHeight="1" x14ac:dyDescent="0.25">
      <c r="A14" s="21">
        <v>4</v>
      </c>
      <c r="B14" s="22" t="str">
        <f>'[1]9'!B12</f>
        <v>Kuaro</v>
      </c>
      <c r="C14" s="22" t="str">
        <f>'[1]9'!C12</f>
        <v>Kuaro</v>
      </c>
      <c r="D14" s="23">
        <v>425</v>
      </c>
      <c r="E14" s="24">
        <v>0</v>
      </c>
      <c r="F14" s="25">
        <f t="shared" si="0"/>
        <v>0</v>
      </c>
      <c r="G14" s="24">
        <v>3</v>
      </c>
      <c r="H14" s="25">
        <f t="shared" si="1"/>
        <v>0.70588235294117652</v>
      </c>
      <c r="I14" s="24">
        <v>16</v>
      </c>
      <c r="J14" s="25">
        <f t="shared" si="2"/>
        <v>3.7647058823529407</v>
      </c>
      <c r="K14" s="24">
        <v>28</v>
      </c>
      <c r="L14" s="25">
        <f t="shared" si="3"/>
        <v>6.5882352941176476</v>
      </c>
      <c r="M14" s="24">
        <v>20</v>
      </c>
      <c r="N14" s="25">
        <f t="shared" si="4"/>
        <v>4.7058823529411766</v>
      </c>
      <c r="O14" s="24">
        <f t="shared" si="6"/>
        <v>67</v>
      </c>
      <c r="P14" s="25">
        <f t="shared" si="5"/>
        <v>15.764705882352942</v>
      </c>
    </row>
    <row r="15" spans="1:16" ht="18" customHeight="1" x14ac:dyDescent="0.25">
      <c r="A15" s="21">
        <v>5</v>
      </c>
      <c r="B15" s="22">
        <f>'[1]9'!B13</f>
        <v>0</v>
      </c>
      <c r="C15" s="22" t="str">
        <f>'[1]9'!C13</f>
        <v>Lolo</v>
      </c>
      <c r="D15" s="23">
        <v>191</v>
      </c>
      <c r="E15" s="24">
        <v>15</v>
      </c>
      <c r="F15" s="25">
        <f t="shared" si="0"/>
        <v>7.8534031413612562</v>
      </c>
      <c r="G15" s="24">
        <v>17</v>
      </c>
      <c r="H15" s="25">
        <f t="shared" si="1"/>
        <v>8.9005235602094235</v>
      </c>
      <c r="I15" s="24">
        <v>18</v>
      </c>
      <c r="J15" s="25">
        <f t="shared" si="2"/>
        <v>9.4240837696335085</v>
      </c>
      <c r="K15" s="24">
        <v>5</v>
      </c>
      <c r="L15" s="25">
        <f t="shared" si="3"/>
        <v>2.6178010471204187</v>
      </c>
      <c r="M15" s="24">
        <v>11</v>
      </c>
      <c r="N15" s="25">
        <f t="shared" si="4"/>
        <v>5.7591623036649215</v>
      </c>
      <c r="O15" s="24">
        <f t="shared" si="6"/>
        <v>51</v>
      </c>
      <c r="P15" s="25">
        <f t="shared" si="5"/>
        <v>26.701570680628272</v>
      </c>
    </row>
    <row r="16" spans="1:16" ht="18" customHeight="1" x14ac:dyDescent="0.25">
      <c r="A16" s="21">
        <v>6</v>
      </c>
      <c r="B16" s="22" t="str">
        <f>'[1]9'!B14</f>
        <v>Long Ikis</v>
      </c>
      <c r="C16" s="22" t="str">
        <f>'[1]9'!C14</f>
        <v>Long Ikis</v>
      </c>
      <c r="D16" s="23">
        <v>606</v>
      </c>
      <c r="E16" s="24">
        <v>40</v>
      </c>
      <c r="F16" s="25">
        <f t="shared" si="0"/>
        <v>6.6006600660065997</v>
      </c>
      <c r="G16" s="24">
        <v>48</v>
      </c>
      <c r="H16" s="25">
        <f t="shared" si="1"/>
        <v>7.9207920792079207</v>
      </c>
      <c r="I16" s="24">
        <v>40</v>
      </c>
      <c r="J16" s="25">
        <f t="shared" si="2"/>
        <v>6.6006600660065997</v>
      </c>
      <c r="K16" s="24">
        <v>43</v>
      </c>
      <c r="L16" s="25">
        <f t="shared" si="3"/>
        <v>7.0957095709570952</v>
      </c>
      <c r="M16" s="24">
        <v>42</v>
      </c>
      <c r="N16" s="25">
        <f t="shared" si="4"/>
        <v>6.9306930693069315</v>
      </c>
      <c r="O16" s="24">
        <f t="shared" si="6"/>
        <v>173</v>
      </c>
      <c r="P16" s="25">
        <f t="shared" si="5"/>
        <v>28.547854785478549</v>
      </c>
    </row>
    <row r="17" spans="1:16" ht="18" customHeight="1" x14ac:dyDescent="0.25">
      <c r="A17" s="21">
        <v>7</v>
      </c>
      <c r="B17" s="22">
        <f>'[1]9'!B15</f>
        <v>0</v>
      </c>
      <c r="C17" s="22" t="str">
        <f>'[1]9'!C15</f>
        <v>Kayungo</v>
      </c>
      <c r="D17" s="23">
        <v>120</v>
      </c>
      <c r="E17" s="24">
        <v>33</v>
      </c>
      <c r="F17" s="25">
        <f t="shared" si="0"/>
        <v>27.500000000000004</v>
      </c>
      <c r="G17" s="24">
        <v>22</v>
      </c>
      <c r="H17" s="25">
        <f t="shared" si="1"/>
        <v>18.333333333333332</v>
      </c>
      <c r="I17" s="24">
        <v>5</v>
      </c>
      <c r="J17" s="25">
        <f t="shared" si="2"/>
        <v>4.1666666666666661</v>
      </c>
      <c r="K17" s="24">
        <v>8</v>
      </c>
      <c r="L17" s="25">
        <f t="shared" si="3"/>
        <v>6.666666666666667</v>
      </c>
      <c r="M17" s="24">
        <v>1</v>
      </c>
      <c r="N17" s="25">
        <f t="shared" si="4"/>
        <v>0.83333333333333337</v>
      </c>
      <c r="O17" s="24">
        <f t="shared" si="6"/>
        <v>36</v>
      </c>
      <c r="P17" s="25">
        <f t="shared" si="5"/>
        <v>30</v>
      </c>
    </row>
    <row r="18" spans="1:16" ht="18" customHeight="1" x14ac:dyDescent="0.25">
      <c r="A18" s="21">
        <v>8</v>
      </c>
      <c r="B18" s="22">
        <f>'[1]9'!B16</f>
        <v>0</v>
      </c>
      <c r="C18" s="22" t="str">
        <f>'[1]9'!C16</f>
        <v>Krayan</v>
      </c>
      <c r="D18" s="23">
        <v>136</v>
      </c>
      <c r="E18" s="24">
        <v>0</v>
      </c>
      <c r="F18" s="25">
        <f t="shared" si="0"/>
        <v>0</v>
      </c>
      <c r="G18" s="24">
        <v>0</v>
      </c>
      <c r="H18" s="25">
        <f t="shared" si="1"/>
        <v>0</v>
      </c>
      <c r="I18" s="24">
        <v>9</v>
      </c>
      <c r="J18" s="25">
        <f t="shared" si="2"/>
        <v>6.6176470588235299</v>
      </c>
      <c r="K18" s="24">
        <v>3</v>
      </c>
      <c r="L18" s="25">
        <f t="shared" si="3"/>
        <v>2.2058823529411766</v>
      </c>
      <c r="M18" s="24">
        <v>3</v>
      </c>
      <c r="N18" s="25">
        <f t="shared" si="4"/>
        <v>2.2058823529411766</v>
      </c>
      <c r="O18" s="24">
        <f t="shared" si="6"/>
        <v>15</v>
      </c>
      <c r="P18" s="25">
        <f t="shared" si="5"/>
        <v>11.029411764705882</v>
      </c>
    </row>
    <row r="19" spans="1:16" ht="18" customHeight="1" x14ac:dyDescent="0.25">
      <c r="A19" s="21">
        <v>9</v>
      </c>
      <c r="B19" s="22" t="str">
        <f>'[1]9'!B17</f>
        <v>Long kali</v>
      </c>
      <c r="C19" s="22" t="str">
        <f>'[1]9'!C17</f>
        <v>Longkali</v>
      </c>
      <c r="D19" s="23">
        <v>183</v>
      </c>
      <c r="E19" s="24">
        <v>15</v>
      </c>
      <c r="F19" s="25">
        <f t="shared" si="0"/>
        <v>8.1967213114754092</v>
      </c>
      <c r="G19" s="24">
        <v>33</v>
      </c>
      <c r="H19" s="25">
        <f t="shared" si="1"/>
        <v>18.032786885245901</v>
      </c>
      <c r="I19" s="24">
        <v>15</v>
      </c>
      <c r="J19" s="25">
        <f t="shared" si="2"/>
        <v>8.1967213114754092</v>
      </c>
      <c r="K19" s="24">
        <v>6</v>
      </c>
      <c r="L19" s="25">
        <f t="shared" si="3"/>
        <v>3.278688524590164</v>
      </c>
      <c r="M19" s="24">
        <v>4</v>
      </c>
      <c r="N19" s="25">
        <f t="shared" si="4"/>
        <v>2.1857923497267762</v>
      </c>
      <c r="O19" s="24">
        <f t="shared" si="6"/>
        <v>58</v>
      </c>
      <c r="P19" s="25">
        <f t="shared" si="5"/>
        <v>31.693989071038253</v>
      </c>
    </row>
    <row r="20" spans="1:16" ht="18" customHeight="1" x14ac:dyDescent="0.25">
      <c r="A20" s="21">
        <v>10</v>
      </c>
      <c r="B20" s="22">
        <f>'[1]9'!B18</f>
        <v>0</v>
      </c>
      <c r="C20" s="22" t="str">
        <f>'[1]9'!C18</f>
        <v>Mendik</v>
      </c>
      <c r="D20" s="23">
        <v>173</v>
      </c>
      <c r="E20" s="24">
        <v>100</v>
      </c>
      <c r="F20" s="25">
        <f t="shared" si="0"/>
        <v>57.80346820809249</v>
      </c>
      <c r="G20" s="24">
        <v>32</v>
      </c>
      <c r="H20" s="25">
        <f t="shared" si="1"/>
        <v>18.497109826589593</v>
      </c>
      <c r="I20" s="24">
        <v>21</v>
      </c>
      <c r="J20" s="25">
        <f t="shared" si="2"/>
        <v>12.138728323699421</v>
      </c>
      <c r="K20" s="24">
        <v>14</v>
      </c>
      <c r="L20" s="25">
        <f t="shared" si="3"/>
        <v>8.0924855491329488</v>
      </c>
      <c r="M20" s="24">
        <v>32</v>
      </c>
      <c r="N20" s="25">
        <f t="shared" si="4"/>
        <v>18.497109826589593</v>
      </c>
      <c r="O20" s="24">
        <f t="shared" si="6"/>
        <v>99</v>
      </c>
      <c r="P20" s="25">
        <f t="shared" si="5"/>
        <v>57.225433526011557</v>
      </c>
    </row>
    <row r="21" spans="1:16" ht="18" customHeight="1" x14ac:dyDescent="0.25">
      <c r="A21" s="21">
        <v>11</v>
      </c>
      <c r="B21" s="22">
        <f>'[1]9'!B19</f>
        <v>0</v>
      </c>
      <c r="C21" s="22" t="str">
        <f>'[1]9'!C19</f>
        <v>Sebakung Taka</v>
      </c>
      <c r="D21" s="23">
        <v>100</v>
      </c>
      <c r="E21" s="24">
        <v>16</v>
      </c>
      <c r="F21" s="25">
        <f t="shared" si="0"/>
        <v>16</v>
      </c>
      <c r="G21" s="24">
        <v>3</v>
      </c>
      <c r="H21" s="25">
        <f t="shared" si="1"/>
        <v>3</v>
      </c>
      <c r="I21" s="24">
        <v>26</v>
      </c>
      <c r="J21" s="25">
        <f t="shared" si="2"/>
        <v>26</v>
      </c>
      <c r="K21" s="24">
        <v>13</v>
      </c>
      <c r="L21" s="25">
        <f t="shared" si="3"/>
        <v>13</v>
      </c>
      <c r="M21" s="24">
        <v>20</v>
      </c>
      <c r="N21" s="25">
        <f t="shared" si="4"/>
        <v>20</v>
      </c>
      <c r="O21" s="24">
        <f t="shared" si="6"/>
        <v>62</v>
      </c>
      <c r="P21" s="25">
        <f t="shared" si="5"/>
        <v>62</v>
      </c>
    </row>
    <row r="22" spans="1:16" ht="18" customHeight="1" x14ac:dyDescent="0.25">
      <c r="A22" s="21">
        <v>12</v>
      </c>
      <c r="B22" s="22" t="str">
        <f>'[1]9'!B20</f>
        <v>Pasir Belengkong</v>
      </c>
      <c r="C22" s="22" t="str">
        <f>'[1]9'!C20</f>
        <v>P.Belengkong</v>
      </c>
      <c r="D22" s="23">
        <v>253</v>
      </c>
      <c r="E22" s="24">
        <v>1</v>
      </c>
      <c r="F22" s="25">
        <f t="shared" si="0"/>
        <v>0.39525691699604742</v>
      </c>
      <c r="G22" s="24">
        <v>52</v>
      </c>
      <c r="H22" s="25">
        <f t="shared" si="1"/>
        <v>20.553359683794469</v>
      </c>
      <c r="I22" s="24">
        <v>86</v>
      </c>
      <c r="J22" s="25">
        <f t="shared" si="2"/>
        <v>33.992094861660078</v>
      </c>
      <c r="K22" s="24">
        <v>60</v>
      </c>
      <c r="L22" s="25">
        <f t="shared" si="3"/>
        <v>23.715415019762844</v>
      </c>
      <c r="M22" s="24">
        <v>29</v>
      </c>
      <c r="N22" s="25">
        <f t="shared" si="4"/>
        <v>11.462450592885375</v>
      </c>
      <c r="O22" s="24">
        <f t="shared" si="6"/>
        <v>227</v>
      </c>
      <c r="P22" s="25">
        <f t="shared" si="5"/>
        <v>89.723320158102766</v>
      </c>
    </row>
    <row r="23" spans="1:16" ht="18" customHeight="1" x14ac:dyDescent="0.25">
      <c r="A23" s="21">
        <v>13</v>
      </c>
      <c r="B23" s="22">
        <f>'[1]9'!B21</f>
        <v>0</v>
      </c>
      <c r="C23" s="22" t="str">
        <f>'[1]9'!C21</f>
        <v>Suatang Baru</v>
      </c>
      <c r="D23" s="23">
        <v>91</v>
      </c>
      <c r="E23" s="24">
        <v>18</v>
      </c>
      <c r="F23" s="25">
        <f t="shared" si="0"/>
        <v>19.780219780219781</v>
      </c>
      <c r="G23" s="24">
        <v>20</v>
      </c>
      <c r="H23" s="25">
        <f t="shared" si="1"/>
        <v>21.978021978021978</v>
      </c>
      <c r="I23" s="24">
        <v>8</v>
      </c>
      <c r="J23" s="25">
        <f t="shared" si="2"/>
        <v>8.791208791208792</v>
      </c>
      <c r="K23" s="24">
        <v>12</v>
      </c>
      <c r="L23" s="25">
        <f t="shared" si="3"/>
        <v>13.186813186813188</v>
      </c>
      <c r="M23" s="24">
        <v>8</v>
      </c>
      <c r="N23" s="25">
        <f t="shared" si="4"/>
        <v>8.791208791208792</v>
      </c>
      <c r="O23" s="24">
        <f t="shared" si="6"/>
        <v>48</v>
      </c>
      <c r="P23" s="25">
        <f t="shared" si="5"/>
        <v>52.747252747252752</v>
      </c>
    </row>
    <row r="24" spans="1:16" ht="18" customHeight="1" x14ac:dyDescent="0.25">
      <c r="A24" s="21">
        <v>14</v>
      </c>
      <c r="B24" s="22">
        <f>'[1]9'!B22</f>
        <v>0</v>
      </c>
      <c r="C24" s="22" t="str">
        <f>'[1]9'!C22</f>
        <v>Suliliran baru</v>
      </c>
      <c r="D24" s="23">
        <v>224</v>
      </c>
      <c r="E24" s="24">
        <v>3</v>
      </c>
      <c r="F24" s="25">
        <f t="shared" si="0"/>
        <v>1.3392857142857142</v>
      </c>
      <c r="G24" s="24">
        <v>10</v>
      </c>
      <c r="H24" s="25">
        <f t="shared" si="1"/>
        <v>4.4642857142857144</v>
      </c>
      <c r="I24" s="24">
        <v>26</v>
      </c>
      <c r="J24" s="25">
        <f t="shared" si="2"/>
        <v>11.607142857142858</v>
      </c>
      <c r="K24" s="24">
        <v>25</v>
      </c>
      <c r="L24" s="25">
        <f t="shared" si="3"/>
        <v>11.160714285714286</v>
      </c>
      <c r="M24" s="24">
        <v>8</v>
      </c>
      <c r="N24" s="25">
        <f t="shared" si="4"/>
        <v>3.5714285714285712</v>
      </c>
      <c r="O24" s="24">
        <f t="shared" si="6"/>
        <v>69</v>
      </c>
      <c r="P24" s="25">
        <f t="shared" si="5"/>
        <v>30.803571428571431</v>
      </c>
    </row>
    <row r="25" spans="1:16" ht="18" customHeight="1" x14ac:dyDescent="0.25">
      <c r="A25" s="21">
        <v>15</v>
      </c>
      <c r="B25" s="22" t="str">
        <f>'[1]9'!B23</f>
        <v xml:space="preserve">Kerang </v>
      </c>
      <c r="C25" s="22" t="str">
        <f>'[1]9'!C23</f>
        <v>Kerang</v>
      </c>
      <c r="D25" s="23">
        <v>353</v>
      </c>
      <c r="E25" s="24">
        <v>244</v>
      </c>
      <c r="F25" s="25">
        <f t="shared" si="0"/>
        <v>69.121813031161466</v>
      </c>
      <c r="G25" s="24">
        <v>200</v>
      </c>
      <c r="H25" s="25">
        <f t="shared" si="1"/>
        <v>56.657223796033996</v>
      </c>
      <c r="I25" s="24">
        <v>65</v>
      </c>
      <c r="J25" s="25">
        <f t="shared" si="2"/>
        <v>18.413597733711047</v>
      </c>
      <c r="K25" s="24">
        <v>38</v>
      </c>
      <c r="L25" s="25">
        <f t="shared" si="3"/>
        <v>10.764872521246458</v>
      </c>
      <c r="M25" s="24">
        <v>14</v>
      </c>
      <c r="N25" s="25">
        <f t="shared" si="4"/>
        <v>3.9660056657223794</v>
      </c>
      <c r="O25" s="24">
        <f t="shared" si="6"/>
        <v>317</v>
      </c>
      <c r="P25" s="25">
        <f t="shared" si="5"/>
        <v>89.801699716713884</v>
      </c>
    </row>
    <row r="26" spans="1:16" ht="18" customHeight="1" x14ac:dyDescent="0.25">
      <c r="A26" s="21">
        <v>16</v>
      </c>
      <c r="B26" s="22" t="str">
        <f>'[1]9'!B24</f>
        <v>Tanjung Aru</v>
      </c>
      <c r="C26" s="22" t="str">
        <f>'[1]9'!C24</f>
        <v>Tanjung Aru</v>
      </c>
      <c r="D26" s="23">
        <v>166</v>
      </c>
      <c r="E26" s="24">
        <v>20</v>
      </c>
      <c r="F26" s="25">
        <f t="shared" si="0"/>
        <v>12.048192771084338</v>
      </c>
      <c r="G26" s="24">
        <v>13</v>
      </c>
      <c r="H26" s="25">
        <f t="shared" si="1"/>
        <v>7.8313253012048198</v>
      </c>
      <c r="I26" s="24">
        <v>24</v>
      </c>
      <c r="J26" s="25">
        <f t="shared" si="2"/>
        <v>14.457831325301203</v>
      </c>
      <c r="K26" s="24">
        <v>11</v>
      </c>
      <c r="L26" s="25">
        <f t="shared" si="3"/>
        <v>6.6265060240963862</v>
      </c>
      <c r="M26" s="24">
        <v>9</v>
      </c>
      <c r="N26" s="25">
        <f t="shared" si="4"/>
        <v>5.4216867469879517</v>
      </c>
      <c r="O26" s="24">
        <f t="shared" si="6"/>
        <v>57</v>
      </c>
      <c r="P26" s="25">
        <f t="shared" si="5"/>
        <v>34.337349397590359</v>
      </c>
    </row>
    <row r="27" spans="1:16" ht="18" customHeight="1" x14ac:dyDescent="0.25">
      <c r="A27" s="21">
        <v>17</v>
      </c>
      <c r="B27" s="22" t="str">
        <f>'[1]9'!B25</f>
        <v>Batu Kajang</v>
      </c>
      <c r="C27" s="22" t="str">
        <f>'[1]9'!C25</f>
        <v>Batu Kajang</v>
      </c>
      <c r="D27" s="23">
        <v>528</v>
      </c>
      <c r="E27" s="24">
        <v>0</v>
      </c>
      <c r="F27" s="25">
        <f t="shared" si="0"/>
        <v>0</v>
      </c>
      <c r="G27" s="24">
        <v>2</v>
      </c>
      <c r="H27" s="25">
        <f t="shared" si="1"/>
        <v>0.37878787878787878</v>
      </c>
      <c r="I27" s="24">
        <v>2</v>
      </c>
      <c r="J27" s="25">
        <f t="shared" si="2"/>
        <v>0.37878787878787878</v>
      </c>
      <c r="K27" s="24">
        <v>13</v>
      </c>
      <c r="L27" s="25">
        <f t="shared" si="3"/>
        <v>2.4621212121212119</v>
      </c>
      <c r="M27" s="24">
        <v>7</v>
      </c>
      <c r="N27" s="25">
        <f t="shared" si="4"/>
        <v>1.3257575757575757</v>
      </c>
      <c r="O27" s="24">
        <f t="shared" si="6"/>
        <v>24</v>
      </c>
      <c r="P27" s="25">
        <f t="shared" si="5"/>
        <v>4.5454545454545459</v>
      </c>
    </row>
    <row r="28" spans="1:16" ht="18" customHeight="1" x14ac:dyDescent="0.25">
      <c r="A28" s="21">
        <v>18</v>
      </c>
      <c r="B28" s="22" t="str">
        <f>'[1]9'!B26</f>
        <v>Muser</v>
      </c>
      <c r="C28" s="22" t="str">
        <f>'[1]9'!C26</f>
        <v>Muser</v>
      </c>
      <c r="D28" s="23">
        <v>111</v>
      </c>
      <c r="E28" s="24">
        <v>10</v>
      </c>
      <c r="F28" s="25">
        <f t="shared" si="0"/>
        <v>9.0090090090090094</v>
      </c>
      <c r="G28" s="24">
        <v>13</v>
      </c>
      <c r="H28" s="25">
        <f t="shared" si="1"/>
        <v>11.711711711711711</v>
      </c>
      <c r="I28" s="24">
        <v>5</v>
      </c>
      <c r="J28" s="25">
        <f t="shared" si="2"/>
        <v>4.5045045045045047</v>
      </c>
      <c r="K28" s="24">
        <v>0</v>
      </c>
      <c r="L28" s="25">
        <f t="shared" si="3"/>
        <v>0</v>
      </c>
      <c r="M28" s="24">
        <v>0</v>
      </c>
      <c r="N28" s="25">
        <f t="shared" si="4"/>
        <v>0</v>
      </c>
      <c r="O28" s="24">
        <f t="shared" si="6"/>
        <v>18</v>
      </c>
      <c r="P28" s="25">
        <f t="shared" si="5"/>
        <v>16.216216216216218</v>
      </c>
    </row>
    <row r="29" spans="1:16" ht="18" customHeight="1" x14ac:dyDescent="0.25">
      <c r="A29" s="21">
        <v>19</v>
      </c>
      <c r="B29" s="22" t="str">
        <f>'[1]9'!B27</f>
        <v>Muara Komam</v>
      </c>
      <c r="C29" s="22" t="str">
        <f>'[1]9'!C27</f>
        <v>Muara Komam</v>
      </c>
      <c r="D29" s="23">
        <v>144</v>
      </c>
      <c r="E29" s="24">
        <v>66</v>
      </c>
      <c r="F29" s="25">
        <f t="shared" si="0"/>
        <v>45.833333333333329</v>
      </c>
      <c r="G29" s="24">
        <v>6</v>
      </c>
      <c r="H29" s="25">
        <f t="shared" si="1"/>
        <v>4.1666666666666661</v>
      </c>
      <c r="I29" s="24">
        <v>9</v>
      </c>
      <c r="J29" s="25">
        <f t="shared" si="2"/>
        <v>6.25</v>
      </c>
      <c r="K29" s="24">
        <v>2</v>
      </c>
      <c r="L29" s="25">
        <f t="shared" si="3"/>
        <v>1.3888888888888888</v>
      </c>
      <c r="M29" s="24">
        <v>0</v>
      </c>
      <c r="N29" s="25">
        <f t="shared" si="4"/>
        <v>0</v>
      </c>
      <c r="O29" s="24">
        <f t="shared" si="6"/>
        <v>17</v>
      </c>
      <c r="P29" s="25">
        <f t="shared" si="5"/>
        <v>11.805555555555555</v>
      </c>
    </row>
    <row r="30" spans="1:16" ht="18" customHeight="1" x14ac:dyDescent="0.25">
      <c r="A30" s="26"/>
      <c r="B30" s="27"/>
      <c r="C30" s="27"/>
      <c r="D30" s="26"/>
      <c r="E30" s="28"/>
      <c r="F30" s="29"/>
      <c r="G30" s="28"/>
      <c r="H30" s="29"/>
      <c r="I30" s="28"/>
      <c r="J30" s="29"/>
      <c r="K30" s="28"/>
      <c r="L30" s="29"/>
      <c r="M30" s="28"/>
      <c r="N30" s="29"/>
      <c r="O30" s="28"/>
      <c r="P30" s="29"/>
    </row>
    <row r="31" spans="1:16" ht="18" customHeight="1" x14ac:dyDescent="0.25">
      <c r="A31" s="26"/>
      <c r="B31" s="27"/>
      <c r="C31" s="27"/>
      <c r="D31" s="26"/>
      <c r="E31" s="28"/>
      <c r="F31" s="30"/>
      <c r="G31" s="28"/>
      <c r="H31" s="30"/>
      <c r="I31" s="28"/>
      <c r="J31" s="30"/>
      <c r="K31" s="31"/>
      <c r="L31" s="30"/>
      <c r="M31" s="31"/>
      <c r="N31" s="30"/>
      <c r="O31" s="31"/>
      <c r="P31" s="30"/>
    </row>
    <row r="32" spans="1:16" ht="24" customHeight="1" thickBot="1" x14ac:dyDescent="0.3">
      <c r="A32" s="32" t="s">
        <v>15</v>
      </c>
      <c r="B32" s="33"/>
      <c r="C32" s="34"/>
      <c r="D32" s="35">
        <f>SUM(D11:D31)</f>
        <v>5201</v>
      </c>
      <c r="E32" s="36">
        <f>SUM(E11:E31)</f>
        <v>677</v>
      </c>
      <c r="F32" s="37">
        <f>E32/$D32*100</f>
        <v>13.016727552393769</v>
      </c>
      <c r="G32" s="36">
        <f>SUM(G11:G31)</f>
        <v>658</v>
      </c>
      <c r="H32" s="37">
        <f>G32/$D32*100</f>
        <v>12.651413189771199</v>
      </c>
      <c r="I32" s="36">
        <f>SUM(I11:I31)</f>
        <v>529</v>
      </c>
      <c r="J32" s="37">
        <f>I32/$D32*100</f>
        <v>10.171120938281101</v>
      </c>
      <c r="K32" s="36">
        <f>SUM(K11:K31)</f>
        <v>352</v>
      </c>
      <c r="L32" s="37">
        <f>K32/$D32*100</f>
        <v>6.7679292443760826</v>
      </c>
      <c r="M32" s="36">
        <f>SUM(M11:M31)</f>
        <v>231</v>
      </c>
      <c r="N32" s="37">
        <f>M32/$D32*100</f>
        <v>4.4414535666218038</v>
      </c>
      <c r="O32" s="36">
        <f>SUM(O11:O31)</f>
        <v>1770</v>
      </c>
      <c r="P32" s="37">
        <f>O32/$D32*100</f>
        <v>34.031916939050184</v>
      </c>
    </row>
    <row r="33" spans="1:16" x14ac:dyDescent="0.25">
      <c r="A33" s="38"/>
      <c r="B33" s="38"/>
      <c r="C33" s="38"/>
      <c r="D33" s="38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</row>
    <row r="34" spans="1:16" x14ac:dyDescent="0.25">
      <c r="A34" s="40" t="s">
        <v>16</v>
      </c>
    </row>
    <row r="36" spans="1:16" x14ac:dyDescent="0.25">
      <c r="D36" s="41"/>
    </row>
    <row r="37" spans="1:16" x14ac:dyDescent="0.25">
      <c r="D37" s="42" t="s">
        <v>17</v>
      </c>
    </row>
    <row r="38" spans="1:16" x14ac:dyDescent="0.25">
      <c r="D38" s="41"/>
    </row>
    <row r="39" spans="1:16" x14ac:dyDescent="0.25">
      <c r="D39" s="41"/>
    </row>
    <row r="40" spans="1:16" x14ac:dyDescent="0.25">
      <c r="D40" s="41"/>
    </row>
    <row r="41" spans="1:16" x14ac:dyDescent="0.25">
      <c r="D41" s="41"/>
    </row>
    <row r="42" spans="1:16" x14ac:dyDescent="0.25">
      <c r="D42" s="41"/>
    </row>
    <row r="43" spans="1:16" x14ac:dyDescent="0.25">
      <c r="D43" s="41"/>
    </row>
    <row r="44" spans="1:16" x14ac:dyDescent="0.25">
      <c r="D44" s="41"/>
    </row>
    <row r="45" spans="1:16" x14ac:dyDescent="0.25">
      <c r="D45" s="41"/>
    </row>
    <row r="46" spans="1:16" x14ac:dyDescent="0.25">
      <c r="D46" s="41"/>
    </row>
    <row r="47" spans="1:16" x14ac:dyDescent="0.25">
      <c r="D47" s="41"/>
    </row>
    <row r="48" spans="1:16" x14ac:dyDescent="0.25">
      <c r="D48" s="41"/>
    </row>
    <row r="49" spans="4:4" x14ac:dyDescent="0.25">
      <c r="D49" s="41"/>
    </row>
    <row r="50" spans="4:4" x14ac:dyDescent="0.25">
      <c r="D50" s="41"/>
    </row>
    <row r="51" spans="4:4" x14ac:dyDescent="0.25">
      <c r="D51" s="41"/>
    </row>
    <row r="52" spans="4:4" x14ac:dyDescent="0.25">
      <c r="D52" s="41"/>
    </row>
    <row r="53" spans="4:4" x14ac:dyDescent="0.25">
      <c r="D53" s="41"/>
    </row>
    <row r="54" spans="4:4" x14ac:dyDescent="0.25">
      <c r="D54" s="41"/>
    </row>
    <row r="55" spans="4:4" x14ac:dyDescent="0.25">
      <c r="D55" s="41"/>
    </row>
    <row r="56" spans="4:4" x14ac:dyDescent="0.25">
      <c r="D56" s="26"/>
    </row>
    <row r="57" spans="4:4" x14ac:dyDescent="0.25">
      <c r="D57" s="26"/>
    </row>
    <row r="58" spans="4:4" ht="16.5" thickBot="1" x14ac:dyDescent="0.3">
      <c r="D58" s="36"/>
    </row>
  </sheetData>
  <mergeCells count="5">
    <mergeCell ref="A7:A9"/>
    <mergeCell ref="B7:B9"/>
    <mergeCell ref="C7:C9"/>
    <mergeCell ref="D7:D9"/>
    <mergeCell ref="E7:P7"/>
  </mergeCells>
  <printOptions horizontalCentered="1"/>
  <pageMargins left="1.7" right="0.9" top="1.1499999999999999" bottom="0.9" header="0" footer="0"/>
  <pageSetup paperSize="9" scale="6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dinkes</dc:creator>
  <cp:lastModifiedBy>dinkes dinkes</cp:lastModifiedBy>
  <dcterms:created xsi:type="dcterms:W3CDTF">2023-07-17T00:53:10Z</dcterms:created>
  <dcterms:modified xsi:type="dcterms:W3CDTF">2023-07-17T00:53:35Z</dcterms:modified>
</cp:coreProperties>
</file>