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236DBF9B-52C2-44EA-A55C-1C77376DB1A3}" xr6:coauthVersionLast="47" xr6:coauthVersionMax="47" xr10:uidLastSave="{00000000-0000-0000-0000-000000000000}"/>
  <bookViews>
    <workbookView xWindow="2340" yWindow="735" windowWidth="15375" windowHeight="10785" xr2:uid="{98BB585A-C7B1-4F45-85D5-827F7520C9DD}"/>
  </bookViews>
  <sheets>
    <sheet name="32" sheetId="1" r:id="rId1"/>
  </sheets>
  <externalReferences>
    <externalReference r:id="rId2"/>
  </externalReferences>
  <definedNames>
    <definedName name="Z_730E2C64_B2C1_434F_B758_04E2943FA20D_.wvu.PrintArea" localSheetId="0" hidden="1">'32'!$A$1:$G$37</definedName>
    <definedName name="Z_93528372_5BA8_11D6_9411_0000212D0BAF_.wvu.PrintArea" localSheetId="0" hidden="1">'32'!$A$1:$G$37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F35" i="1"/>
  <c r="D30" i="1"/>
  <c r="E30" i="1" s="1"/>
  <c r="G30" i="1" s="1"/>
  <c r="C30" i="1"/>
  <c r="B30" i="1"/>
  <c r="E29" i="1"/>
  <c r="G29" i="1" s="1"/>
  <c r="D29" i="1"/>
  <c r="C29" i="1"/>
  <c r="B29" i="1"/>
  <c r="D28" i="1"/>
  <c r="E28" i="1" s="1"/>
  <c r="G28" i="1" s="1"/>
  <c r="C28" i="1"/>
  <c r="B28" i="1"/>
  <c r="E27" i="1"/>
  <c r="G27" i="1" s="1"/>
  <c r="D27" i="1"/>
  <c r="C27" i="1"/>
  <c r="B27" i="1"/>
  <c r="D26" i="1"/>
  <c r="E26" i="1" s="1"/>
  <c r="G26" i="1" s="1"/>
  <c r="C26" i="1"/>
  <c r="B26" i="1"/>
  <c r="E25" i="1"/>
  <c r="G25" i="1" s="1"/>
  <c r="D25" i="1"/>
  <c r="C25" i="1"/>
  <c r="B25" i="1"/>
  <c r="D24" i="1"/>
  <c r="E24" i="1" s="1"/>
  <c r="G24" i="1" s="1"/>
  <c r="C24" i="1"/>
  <c r="B24" i="1"/>
  <c r="E23" i="1"/>
  <c r="G23" i="1" s="1"/>
  <c r="D23" i="1"/>
  <c r="C23" i="1"/>
  <c r="B23" i="1"/>
  <c r="D22" i="1"/>
  <c r="E22" i="1" s="1"/>
  <c r="G22" i="1" s="1"/>
  <c r="C22" i="1"/>
  <c r="B22" i="1"/>
  <c r="E21" i="1"/>
  <c r="G21" i="1" s="1"/>
  <c r="D21" i="1"/>
  <c r="C21" i="1"/>
  <c r="B21" i="1"/>
  <c r="D20" i="1"/>
  <c r="E20" i="1" s="1"/>
  <c r="G20" i="1" s="1"/>
  <c r="C20" i="1"/>
  <c r="B20" i="1"/>
  <c r="E19" i="1"/>
  <c r="G19" i="1" s="1"/>
  <c r="D19" i="1"/>
  <c r="C19" i="1"/>
  <c r="B19" i="1"/>
  <c r="D18" i="1"/>
  <c r="E18" i="1" s="1"/>
  <c r="G18" i="1" s="1"/>
  <c r="C18" i="1"/>
  <c r="B18" i="1"/>
  <c r="E17" i="1"/>
  <c r="G17" i="1" s="1"/>
  <c r="D17" i="1"/>
  <c r="C17" i="1"/>
  <c r="B17" i="1"/>
  <c r="D16" i="1"/>
  <c r="E16" i="1" s="1"/>
  <c r="G16" i="1" s="1"/>
  <c r="C16" i="1"/>
  <c r="B16" i="1"/>
  <c r="E15" i="1"/>
  <c r="G15" i="1" s="1"/>
  <c r="D15" i="1"/>
  <c r="C15" i="1"/>
  <c r="B15" i="1"/>
  <c r="D14" i="1"/>
  <c r="E14" i="1" s="1"/>
  <c r="G14" i="1" s="1"/>
  <c r="C14" i="1"/>
  <c r="B14" i="1"/>
  <c r="E13" i="1"/>
  <c r="G13" i="1" s="1"/>
  <c r="D13" i="1"/>
  <c r="C13" i="1"/>
  <c r="B13" i="1"/>
  <c r="D12" i="1"/>
  <c r="D35" i="1" s="1"/>
  <c r="E35" i="1" s="1"/>
  <c r="C12" i="1"/>
  <c r="B12" i="1"/>
  <c r="L6" i="1"/>
  <c r="K6" i="1"/>
  <c r="L5" i="1"/>
  <c r="K5" i="1"/>
  <c r="E12" i="1" l="1"/>
  <c r="G12" i="1" s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Hisyam akbar</author>
  </authors>
  <commentList>
    <comment ref="A3" authorId="0" shapeId="0" xr:uid="{CC2A8F06-0E68-48B7-8AE3-611E635AE34B}">
      <text>
        <r>
          <rPr>
            <b/>
            <sz val="9"/>
            <color indexed="81"/>
            <rFont val="Tahoma"/>
            <family val="2"/>
          </rPr>
          <t>Hisyam akbar: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<sst xmlns="http://schemas.openxmlformats.org/spreadsheetml/2006/main" count="28" uniqueCount="28">
  <si>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TABEL 32</t>
  </si>
  <si>
    <t>JUMLAH DAN PERSENTASE KOMPLIKASI KEBIDANAN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</si>
  <si>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</si>
  <si>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</si>
  <si>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</si>
  <si>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</si>
  <si>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</si>
  <si>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</si>
  <si>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BUMIL DENGAN KOMPLIKASI KEBIDANAN YANG DITANGANI</t>
  </si>
  <si>
    <t>JUMLAH KOMPLIKASI KEBIDANAN</t>
  </si>
  <si>
    <t>JUMLAH KOMPLIKASI DALAM KEHAMILAN</t>
  </si>
  <si>
    <t>JUMLAH KOMPLIKASI DALAM PERSALINAN</t>
  </si>
  <si>
    <t>JUMLAH KOMPLIKASI PASCA PERSALINAN (NIFAS)</t>
  </si>
  <si>
    <t>KURANG ENERGI KRONIS (KEK)</t>
  </si>
  <si>
    <t>ANEMIA</t>
  </si>
  <si>
    <t>PERDARAHAN</t>
  </si>
  <si>
    <t>TUBERKULOSIS</t>
  </si>
  <si>
    <t>MALARIA</t>
  </si>
  <si>
    <t>INFEKSI LAINNYA</t>
  </si>
  <si>
    <t>PREKLAMPSIA/ EKLAMSIA</t>
  </si>
  <si>
    <t>DIABETES MELITUS</t>
  </si>
  <si>
    <t>JANTUNG</t>
  </si>
  <si>
    <t>COVID-19</t>
  </si>
  <si>
    <t>PENYEBAB LAINNYA</t>
  </si>
  <si>
    <t>JUMLAH</t>
  </si>
  <si>
    <t>%</t>
  </si>
  <si>
    <t>JUMLAH (KAB/KOTA)</t>
  </si>
  <si>
    <t>Sumber: Program Ibu Seksi Kesehatan Keluarga dan Gizi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</si>
</sst>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2" applyFont="1" applyAlignment="1">
      <alignment horizontal="right" vertical="center"/>
    </xf>
    <xf numFmtId="20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3" fontId="2" fillId="0" borderId="2" xfId="3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6" xfId="3" applyNumberFormat="1" applyFont="1" applyFill="1" applyBorder="1" applyAlignment="1">
      <alignment horizontal="center" vertical="center" wrapText="1"/>
    </xf>
    <xf numFmtId="3" fontId="2" fillId="0" borderId="10" xfId="3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3" fontId="2" fillId="0" borderId="7" xfId="3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Continuous" vertical="center"/>
    </xf>
    <xf numFmtId="0" fontId="3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3" fontId="3" fillId="0" borderId="11" xfId="4" applyNumberFormat="1" applyFont="1" applyBorder="1" applyAlignment="1">
      <alignment vertical="center"/>
    </xf>
    <xf numFmtId="3" fontId="3" fillId="0" borderId="11" xfId="3" applyNumberFormat="1" applyFont="1" applyFill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3" fontId="3" fillId="0" borderId="6" xfId="4" applyNumberFormat="1" applyFont="1" applyBorder="1" applyAlignment="1">
      <alignment vertical="center"/>
    </xf>
    <xf numFmtId="3" fontId="3" fillId="0" borderId="6" xfId="3" applyNumberFormat="1" applyFont="1" applyFill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3" fontId="2" fillId="0" borderId="13" xfId="4" applyNumberFormat="1" applyFont="1" applyBorder="1" applyAlignment="1">
      <alignment vertical="center"/>
    </xf>
    <xf numFmtId="3" fontId="2" fillId="0" borderId="13" xfId="3" applyNumberFormat="1" applyFont="1" applyFill="1" applyBorder="1" applyAlignment="1">
      <alignment vertical="center"/>
    </xf>
    <xf numFmtId="0" fontId="1" fillId="0" borderId="0" xfId="2" applyAlignment="1">
      <alignment vertical="center"/>
    </xf>
  </cellXfs>
  <cellStyles count="5">
    <cellStyle name="Comma 2 2" xfId="3" xr:uid="{05320581-0FBC-4074-8966-CD385CB91DED}"/>
    <cellStyle name="Comma 2 2 2" xfId="4" xr:uid="{B723DEEE-2D29-493B-A169-297F5CD7DA2B}"/>
    <cellStyle name="Normal" xfId="0" builtinId="0"/>
    <cellStyle name="Normal 2" xfId="1" xr:uid="{07C29DB4-3FA5-4836-86D7-971A94666265}"/>
    <cellStyle name="Normal 3" xfId="2" xr:uid="{A9425963-F7D3-4355-8033-B6DF8DED6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D11">
            <v>885</v>
          </cell>
        </row>
        <row r="12">
          <cell r="D12">
            <v>367</v>
          </cell>
        </row>
        <row r="13">
          <cell r="D13">
            <v>128</v>
          </cell>
        </row>
        <row r="14">
          <cell r="D14">
            <v>437</v>
          </cell>
        </row>
        <row r="15">
          <cell r="D15">
            <v>188</v>
          </cell>
        </row>
        <row r="16">
          <cell r="D16">
            <v>594</v>
          </cell>
        </row>
        <row r="17">
          <cell r="D17">
            <v>123</v>
          </cell>
        </row>
        <row r="18">
          <cell r="D18">
            <v>135</v>
          </cell>
        </row>
        <row r="19">
          <cell r="D19">
            <v>236</v>
          </cell>
        </row>
        <row r="20">
          <cell r="D20">
            <v>179</v>
          </cell>
        </row>
        <row r="21">
          <cell r="D21">
            <v>88</v>
          </cell>
        </row>
        <row r="22">
          <cell r="D22">
            <v>247</v>
          </cell>
        </row>
        <row r="23">
          <cell r="D23">
            <v>121</v>
          </cell>
        </row>
        <row r="24">
          <cell r="D24">
            <v>194</v>
          </cell>
        </row>
        <row r="25">
          <cell r="D25">
            <v>271</v>
          </cell>
        </row>
        <row r="26">
          <cell r="D26">
            <v>136</v>
          </cell>
        </row>
        <row r="27">
          <cell r="D27">
            <v>576</v>
          </cell>
        </row>
        <row r="28">
          <cell r="D28">
            <v>123</v>
          </cell>
        </row>
        <row r="29">
          <cell r="D29">
            <v>206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0611-9C61-4CFA-AE8C-E5A8C79C6F1B}">
  <sheetPr>
    <tabColor theme="9" tint="0.59999389629810485"/>
    <pageSetUpPr fitToPage="1"/>
  </sheetPr>
  <dimension ref="A1:U37"/>
  <sheetViews>
    <sheetView tabSelected="1" zoomScale="60" zoomScaleNormal="60" workbookViewId="0">
      <pane ySplit="10" topLeftCell="A11" activePane="bottomLeft" state="frozen"/>
      <selection activeCell="B62" sqref="B62"/>
      <selection pane="bottomLeft" activeCell="J6" sqref="J6"/>
    </sheetView>
  </sheetViews>
  <sheetFormatPr defaultColWidth="9.28515625" defaultRowHeight="15" x14ac:dyDescent="0.25"/>
  <cols>
    <col min="1" max="1" width="5.5703125" style="2" customWidth="1"/>
    <col min="2" max="2" width="18.140625" style="2" customWidth="1"/>
    <col min="3" max="3" width="17.5703125" style="2" customWidth="1"/>
    <col min="4" max="4" width="11.5703125" style="2" customWidth="1"/>
    <col min="5" max="5" width="15.7109375" style="2" customWidth="1"/>
    <col min="6" max="6" width="13.42578125" style="2" customWidth="1"/>
    <col min="7" max="7" width="14.7109375" style="2" customWidth="1"/>
    <col min="8" max="9" width="13.85546875" style="2" customWidth="1"/>
    <col min="10" max="10" width="16.42578125" style="2" customWidth="1"/>
    <col min="11" max="11" width="18.5703125" style="2" customWidth="1"/>
    <col min="12" max="13" width="13.85546875" style="2" customWidth="1"/>
    <col min="14" max="14" width="16.7109375" style="2" customWidth="1"/>
    <col min="15" max="15" width="13.85546875" style="2" customWidth="1"/>
    <col min="16" max="17" width="12.5703125" style="2" customWidth="1"/>
    <col min="18" max="18" width="13.85546875" style="2" customWidth="1"/>
    <col min="19" max="19" width="16.140625" style="2" customWidth="1"/>
    <col min="20" max="20" width="16.28515625" style="2" customWidth="1"/>
    <col min="21" max="21" width="17.140625" style="2" customWidth="1"/>
    <col min="22" max="258" width="9.28515625" style="2"/>
    <col min="259" max="259" width="5.5703125" style="2" customWidth="1"/>
    <col min="260" max="261" width="19.5703125" style="2" customWidth="1"/>
    <col min="262" max="262" width="12.5703125" style="2" customWidth="1"/>
    <col min="263" max="263" width="13.42578125" style="2" customWidth="1"/>
    <col min="264" max="264" width="9.42578125" style="2" customWidth="1"/>
    <col min="265" max="265" width="9.5703125" style="2" customWidth="1"/>
    <col min="266" max="277" width="8.5703125" style="2" customWidth="1"/>
    <col min="278" max="514" width="9.28515625" style="2"/>
    <col min="515" max="515" width="5.5703125" style="2" customWidth="1"/>
    <col min="516" max="517" width="19.5703125" style="2" customWidth="1"/>
    <col min="518" max="518" width="12.5703125" style="2" customWidth="1"/>
    <col min="519" max="519" width="13.42578125" style="2" customWidth="1"/>
    <col min="520" max="520" width="9.42578125" style="2" customWidth="1"/>
    <col min="521" max="521" width="9.5703125" style="2" customWidth="1"/>
    <col min="522" max="533" width="8.5703125" style="2" customWidth="1"/>
    <col min="534" max="770" width="9.28515625" style="2"/>
    <col min="771" max="771" width="5.5703125" style="2" customWidth="1"/>
    <col min="772" max="773" width="19.5703125" style="2" customWidth="1"/>
    <col min="774" max="774" width="12.5703125" style="2" customWidth="1"/>
    <col min="775" max="775" width="13.42578125" style="2" customWidth="1"/>
    <col min="776" max="776" width="9.42578125" style="2" customWidth="1"/>
    <col min="777" max="777" width="9.5703125" style="2" customWidth="1"/>
    <col min="778" max="789" width="8.5703125" style="2" customWidth="1"/>
    <col min="790" max="1026" width="9.28515625" style="2"/>
    <col min="1027" max="1027" width="5.5703125" style="2" customWidth="1"/>
    <col min="1028" max="1029" width="19.5703125" style="2" customWidth="1"/>
    <col min="1030" max="1030" width="12.5703125" style="2" customWidth="1"/>
    <col min="1031" max="1031" width="13.42578125" style="2" customWidth="1"/>
    <col min="1032" max="1032" width="9.42578125" style="2" customWidth="1"/>
    <col min="1033" max="1033" width="9.5703125" style="2" customWidth="1"/>
    <col min="1034" max="1045" width="8.5703125" style="2" customWidth="1"/>
    <col min="1046" max="1282" width="9.28515625" style="2"/>
    <col min="1283" max="1283" width="5.5703125" style="2" customWidth="1"/>
    <col min="1284" max="1285" width="19.5703125" style="2" customWidth="1"/>
    <col min="1286" max="1286" width="12.5703125" style="2" customWidth="1"/>
    <col min="1287" max="1287" width="13.42578125" style="2" customWidth="1"/>
    <col min="1288" max="1288" width="9.42578125" style="2" customWidth="1"/>
    <col min="1289" max="1289" width="9.5703125" style="2" customWidth="1"/>
    <col min="1290" max="1301" width="8.5703125" style="2" customWidth="1"/>
    <col min="1302" max="1538" width="9.28515625" style="2"/>
    <col min="1539" max="1539" width="5.5703125" style="2" customWidth="1"/>
    <col min="1540" max="1541" width="19.5703125" style="2" customWidth="1"/>
    <col min="1542" max="1542" width="12.5703125" style="2" customWidth="1"/>
    <col min="1543" max="1543" width="13.42578125" style="2" customWidth="1"/>
    <col min="1544" max="1544" width="9.42578125" style="2" customWidth="1"/>
    <col min="1545" max="1545" width="9.5703125" style="2" customWidth="1"/>
    <col min="1546" max="1557" width="8.5703125" style="2" customWidth="1"/>
    <col min="1558" max="1794" width="9.28515625" style="2"/>
    <col min="1795" max="1795" width="5.5703125" style="2" customWidth="1"/>
    <col min="1796" max="1797" width="19.5703125" style="2" customWidth="1"/>
    <col min="1798" max="1798" width="12.5703125" style="2" customWidth="1"/>
    <col min="1799" max="1799" width="13.42578125" style="2" customWidth="1"/>
    <col min="1800" max="1800" width="9.42578125" style="2" customWidth="1"/>
    <col min="1801" max="1801" width="9.5703125" style="2" customWidth="1"/>
    <col min="1802" max="1813" width="8.5703125" style="2" customWidth="1"/>
    <col min="1814" max="2050" width="9.28515625" style="2"/>
    <col min="2051" max="2051" width="5.5703125" style="2" customWidth="1"/>
    <col min="2052" max="2053" width="19.5703125" style="2" customWidth="1"/>
    <col min="2054" max="2054" width="12.5703125" style="2" customWidth="1"/>
    <col min="2055" max="2055" width="13.42578125" style="2" customWidth="1"/>
    <col min="2056" max="2056" width="9.42578125" style="2" customWidth="1"/>
    <col min="2057" max="2057" width="9.5703125" style="2" customWidth="1"/>
    <col min="2058" max="2069" width="8.5703125" style="2" customWidth="1"/>
    <col min="2070" max="2306" width="9.28515625" style="2"/>
    <col min="2307" max="2307" width="5.5703125" style="2" customWidth="1"/>
    <col min="2308" max="2309" width="19.5703125" style="2" customWidth="1"/>
    <col min="2310" max="2310" width="12.5703125" style="2" customWidth="1"/>
    <col min="2311" max="2311" width="13.42578125" style="2" customWidth="1"/>
    <col min="2312" max="2312" width="9.42578125" style="2" customWidth="1"/>
    <col min="2313" max="2313" width="9.5703125" style="2" customWidth="1"/>
    <col min="2314" max="2325" width="8.5703125" style="2" customWidth="1"/>
    <col min="2326" max="2562" width="9.28515625" style="2"/>
    <col min="2563" max="2563" width="5.5703125" style="2" customWidth="1"/>
    <col min="2564" max="2565" width="19.5703125" style="2" customWidth="1"/>
    <col min="2566" max="2566" width="12.5703125" style="2" customWidth="1"/>
    <col min="2567" max="2567" width="13.42578125" style="2" customWidth="1"/>
    <col min="2568" max="2568" width="9.42578125" style="2" customWidth="1"/>
    <col min="2569" max="2569" width="9.5703125" style="2" customWidth="1"/>
    <col min="2570" max="2581" width="8.5703125" style="2" customWidth="1"/>
    <col min="2582" max="2818" width="9.28515625" style="2"/>
    <col min="2819" max="2819" width="5.5703125" style="2" customWidth="1"/>
    <col min="2820" max="2821" width="19.5703125" style="2" customWidth="1"/>
    <col min="2822" max="2822" width="12.5703125" style="2" customWidth="1"/>
    <col min="2823" max="2823" width="13.42578125" style="2" customWidth="1"/>
    <col min="2824" max="2824" width="9.42578125" style="2" customWidth="1"/>
    <col min="2825" max="2825" width="9.5703125" style="2" customWidth="1"/>
    <col min="2826" max="2837" width="8.5703125" style="2" customWidth="1"/>
    <col min="2838" max="3074" width="9.28515625" style="2"/>
    <col min="3075" max="3075" width="5.5703125" style="2" customWidth="1"/>
    <col min="3076" max="3077" width="19.5703125" style="2" customWidth="1"/>
    <col min="3078" max="3078" width="12.5703125" style="2" customWidth="1"/>
    <col min="3079" max="3079" width="13.42578125" style="2" customWidth="1"/>
    <col min="3080" max="3080" width="9.42578125" style="2" customWidth="1"/>
    <col min="3081" max="3081" width="9.5703125" style="2" customWidth="1"/>
    <col min="3082" max="3093" width="8.5703125" style="2" customWidth="1"/>
    <col min="3094" max="3330" width="9.28515625" style="2"/>
    <col min="3331" max="3331" width="5.5703125" style="2" customWidth="1"/>
    <col min="3332" max="3333" width="19.5703125" style="2" customWidth="1"/>
    <col min="3334" max="3334" width="12.5703125" style="2" customWidth="1"/>
    <col min="3335" max="3335" width="13.42578125" style="2" customWidth="1"/>
    <col min="3336" max="3336" width="9.42578125" style="2" customWidth="1"/>
    <col min="3337" max="3337" width="9.5703125" style="2" customWidth="1"/>
    <col min="3338" max="3349" width="8.5703125" style="2" customWidth="1"/>
    <col min="3350" max="3586" width="9.28515625" style="2"/>
    <col min="3587" max="3587" width="5.5703125" style="2" customWidth="1"/>
    <col min="3588" max="3589" width="19.5703125" style="2" customWidth="1"/>
    <col min="3590" max="3590" width="12.5703125" style="2" customWidth="1"/>
    <col min="3591" max="3591" width="13.42578125" style="2" customWidth="1"/>
    <col min="3592" max="3592" width="9.42578125" style="2" customWidth="1"/>
    <col min="3593" max="3593" width="9.5703125" style="2" customWidth="1"/>
    <col min="3594" max="3605" width="8.5703125" style="2" customWidth="1"/>
    <col min="3606" max="3842" width="9.28515625" style="2"/>
    <col min="3843" max="3843" width="5.5703125" style="2" customWidth="1"/>
    <col min="3844" max="3845" width="19.5703125" style="2" customWidth="1"/>
    <col min="3846" max="3846" width="12.5703125" style="2" customWidth="1"/>
    <col min="3847" max="3847" width="13.42578125" style="2" customWidth="1"/>
    <col min="3848" max="3848" width="9.42578125" style="2" customWidth="1"/>
    <col min="3849" max="3849" width="9.5703125" style="2" customWidth="1"/>
    <col min="3850" max="3861" width="8.5703125" style="2" customWidth="1"/>
    <col min="3862" max="4098" width="9.28515625" style="2"/>
    <col min="4099" max="4099" width="5.5703125" style="2" customWidth="1"/>
    <col min="4100" max="4101" width="19.5703125" style="2" customWidth="1"/>
    <col min="4102" max="4102" width="12.5703125" style="2" customWidth="1"/>
    <col min="4103" max="4103" width="13.42578125" style="2" customWidth="1"/>
    <col min="4104" max="4104" width="9.42578125" style="2" customWidth="1"/>
    <col min="4105" max="4105" width="9.5703125" style="2" customWidth="1"/>
    <col min="4106" max="4117" width="8.5703125" style="2" customWidth="1"/>
    <col min="4118" max="4354" width="9.28515625" style="2"/>
    <col min="4355" max="4355" width="5.5703125" style="2" customWidth="1"/>
    <col min="4356" max="4357" width="19.5703125" style="2" customWidth="1"/>
    <col min="4358" max="4358" width="12.5703125" style="2" customWidth="1"/>
    <col min="4359" max="4359" width="13.42578125" style="2" customWidth="1"/>
    <col min="4360" max="4360" width="9.42578125" style="2" customWidth="1"/>
    <col min="4361" max="4361" width="9.5703125" style="2" customWidth="1"/>
    <col min="4362" max="4373" width="8.5703125" style="2" customWidth="1"/>
    <col min="4374" max="4610" width="9.28515625" style="2"/>
    <col min="4611" max="4611" width="5.5703125" style="2" customWidth="1"/>
    <col min="4612" max="4613" width="19.5703125" style="2" customWidth="1"/>
    <col min="4614" max="4614" width="12.5703125" style="2" customWidth="1"/>
    <col min="4615" max="4615" width="13.42578125" style="2" customWidth="1"/>
    <col min="4616" max="4616" width="9.42578125" style="2" customWidth="1"/>
    <col min="4617" max="4617" width="9.5703125" style="2" customWidth="1"/>
    <col min="4618" max="4629" width="8.5703125" style="2" customWidth="1"/>
    <col min="4630" max="4866" width="9.28515625" style="2"/>
    <col min="4867" max="4867" width="5.5703125" style="2" customWidth="1"/>
    <col min="4868" max="4869" width="19.5703125" style="2" customWidth="1"/>
    <col min="4870" max="4870" width="12.5703125" style="2" customWidth="1"/>
    <col min="4871" max="4871" width="13.42578125" style="2" customWidth="1"/>
    <col min="4872" max="4872" width="9.42578125" style="2" customWidth="1"/>
    <col min="4873" max="4873" width="9.5703125" style="2" customWidth="1"/>
    <col min="4874" max="4885" width="8.5703125" style="2" customWidth="1"/>
    <col min="4886" max="5122" width="9.28515625" style="2"/>
    <col min="5123" max="5123" width="5.5703125" style="2" customWidth="1"/>
    <col min="5124" max="5125" width="19.5703125" style="2" customWidth="1"/>
    <col min="5126" max="5126" width="12.5703125" style="2" customWidth="1"/>
    <col min="5127" max="5127" width="13.42578125" style="2" customWidth="1"/>
    <col min="5128" max="5128" width="9.42578125" style="2" customWidth="1"/>
    <col min="5129" max="5129" width="9.5703125" style="2" customWidth="1"/>
    <col min="5130" max="5141" width="8.5703125" style="2" customWidth="1"/>
    <col min="5142" max="5378" width="9.28515625" style="2"/>
    <col min="5379" max="5379" width="5.5703125" style="2" customWidth="1"/>
    <col min="5380" max="5381" width="19.5703125" style="2" customWidth="1"/>
    <col min="5382" max="5382" width="12.5703125" style="2" customWidth="1"/>
    <col min="5383" max="5383" width="13.42578125" style="2" customWidth="1"/>
    <col min="5384" max="5384" width="9.42578125" style="2" customWidth="1"/>
    <col min="5385" max="5385" width="9.5703125" style="2" customWidth="1"/>
    <col min="5386" max="5397" width="8.5703125" style="2" customWidth="1"/>
    <col min="5398" max="5634" width="9.28515625" style="2"/>
    <col min="5635" max="5635" width="5.5703125" style="2" customWidth="1"/>
    <col min="5636" max="5637" width="19.5703125" style="2" customWidth="1"/>
    <col min="5638" max="5638" width="12.5703125" style="2" customWidth="1"/>
    <col min="5639" max="5639" width="13.42578125" style="2" customWidth="1"/>
    <col min="5640" max="5640" width="9.42578125" style="2" customWidth="1"/>
    <col min="5641" max="5641" width="9.5703125" style="2" customWidth="1"/>
    <col min="5642" max="5653" width="8.5703125" style="2" customWidth="1"/>
    <col min="5654" max="5890" width="9.28515625" style="2"/>
    <col min="5891" max="5891" width="5.5703125" style="2" customWidth="1"/>
    <col min="5892" max="5893" width="19.5703125" style="2" customWidth="1"/>
    <col min="5894" max="5894" width="12.5703125" style="2" customWidth="1"/>
    <col min="5895" max="5895" width="13.42578125" style="2" customWidth="1"/>
    <col min="5896" max="5896" width="9.42578125" style="2" customWidth="1"/>
    <col min="5897" max="5897" width="9.5703125" style="2" customWidth="1"/>
    <col min="5898" max="5909" width="8.5703125" style="2" customWidth="1"/>
    <col min="5910" max="6146" width="9.28515625" style="2"/>
    <col min="6147" max="6147" width="5.5703125" style="2" customWidth="1"/>
    <col min="6148" max="6149" width="19.5703125" style="2" customWidth="1"/>
    <col min="6150" max="6150" width="12.5703125" style="2" customWidth="1"/>
    <col min="6151" max="6151" width="13.42578125" style="2" customWidth="1"/>
    <col min="6152" max="6152" width="9.42578125" style="2" customWidth="1"/>
    <col min="6153" max="6153" width="9.5703125" style="2" customWidth="1"/>
    <col min="6154" max="6165" width="8.5703125" style="2" customWidth="1"/>
    <col min="6166" max="6402" width="9.28515625" style="2"/>
    <col min="6403" max="6403" width="5.5703125" style="2" customWidth="1"/>
    <col min="6404" max="6405" width="19.5703125" style="2" customWidth="1"/>
    <col min="6406" max="6406" width="12.5703125" style="2" customWidth="1"/>
    <col min="6407" max="6407" width="13.42578125" style="2" customWidth="1"/>
    <col min="6408" max="6408" width="9.42578125" style="2" customWidth="1"/>
    <col min="6409" max="6409" width="9.5703125" style="2" customWidth="1"/>
    <col min="6410" max="6421" width="8.5703125" style="2" customWidth="1"/>
    <col min="6422" max="6658" width="9.28515625" style="2"/>
    <col min="6659" max="6659" width="5.5703125" style="2" customWidth="1"/>
    <col min="6660" max="6661" width="19.5703125" style="2" customWidth="1"/>
    <col min="6662" max="6662" width="12.5703125" style="2" customWidth="1"/>
    <col min="6663" max="6663" width="13.42578125" style="2" customWidth="1"/>
    <col min="6664" max="6664" width="9.42578125" style="2" customWidth="1"/>
    <col min="6665" max="6665" width="9.5703125" style="2" customWidth="1"/>
    <col min="6666" max="6677" width="8.5703125" style="2" customWidth="1"/>
    <col min="6678" max="6914" width="9.28515625" style="2"/>
    <col min="6915" max="6915" width="5.5703125" style="2" customWidth="1"/>
    <col min="6916" max="6917" width="19.5703125" style="2" customWidth="1"/>
    <col min="6918" max="6918" width="12.5703125" style="2" customWidth="1"/>
    <col min="6919" max="6919" width="13.42578125" style="2" customWidth="1"/>
    <col min="6920" max="6920" width="9.42578125" style="2" customWidth="1"/>
    <col min="6921" max="6921" width="9.5703125" style="2" customWidth="1"/>
    <col min="6922" max="6933" width="8.5703125" style="2" customWidth="1"/>
    <col min="6934" max="7170" width="9.28515625" style="2"/>
    <col min="7171" max="7171" width="5.5703125" style="2" customWidth="1"/>
    <col min="7172" max="7173" width="19.5703125" style="2" customWidth="1"/>
    <col min="7174" max="7174" width="12.5703125" style="2" customWidth="1"/>
    <col min="7175" max="7175" width="13.42578125" style="2" customWidth="1"/>
    <col min="7176" max="7176" width="9.42578125" style="2" customWidth="1"/>
    <col min="7177" max="7177" width="9.5703125" style="2" customWidth="1"/>
    <col min="7178" max="7189" width="8.5703125" style="2" customWidth="1"/>
    <col min="7190" max="7426" width="9.28515625" style="2"/>
    <col min="7427" max="7427" width="5.5703125" style="2" customWidth="1"/>
    <col min="7428" max="7429" width="19.5703125" style="2" customWidth="1"/>
    <col min="7430" max="7430" width="12.5703125" style="2" customWidth="1"/>
    <col min="7431" max="7431" width="13.42578125" style="2" customWidth="1"/>
    <col min="7432" max="7432" width="9.42578125" style="2" customWidth="1"/>
    <col min="7433" max="7433" width="9.5703125" style="2" customWidth="1"/>
    <col min="7434" max="7445" width="8.5703125" style="2" customWidth="1"/>
    <col min="7446" max="7682" width="9.28515625" style="2"/>
    <col min="7683" max="7683" width="5.5703125" style="2" customWidth="1"/>
    <col min="7684" max="7685" width="19.5703125" style="2" customWidth="1"/>
    <col min="7686" max="7686" width="12.5703125" style="2" customWidth="1"/>
    <col min="7687" max="7687" width="13.42578125" style="2" customWidth="1"/>
    <col min="7688" max="7688" width="9.42578125" style="2" customWidth="1"/>
    <col min="7689" max="7689" width="9.5703125" style="2" customWidth="1"/>
    <col min="7690" max="7701" width="8.5703125" style="2" customWidth="1"/>
    <col min="7702" max="7938" width="9.28515625" style="2"/>
    <col min="7939" max="7939" width="5.5703125" style="2" customWidth="1"/>
    <col min="7940" max="7941" width="19.5703125" style="2" customWidth="1"/>
    <col min="7942" max="7942" width="12.5703125" style="2" customWidth="1"/>
    <col min="7943" max="7943" width="13.42578125" style="2" customWidth="1"/>
    <col min="7944" max="7944" width="9.42578125" style="2" customWidth="1"/>
    <col min="7945" max="7945" width="9.5703125" style="2" customWidth="1"/>
    <col min="7946" max="7957" width="8.5703125" style="2" customWidth="1"/>
    <col min="7958" max="8194" width="9.28515625" style="2"/>
    <col min="8195" max="8195" width="5.5703125" style="2" customWidth="1"/>
    <col min="8196" max="8197" width="19.5703125" style="2" customWidth="1"/>
    <col min="8198" max="8198" width="12.5703125" style="2" customWidth="1"/>
    <col min="8199" max="8199" width="13.42578125" style="2" customWidth="1"/>
    <col min="8200" max="8200" width="9.42578125" style="2" customWidth="1"/>
    <col min="8201" max="8201" width="9.5703125" style="2" customWidth="1"/>
    <col min="8202" max="8213" width="8.5703125" style="2" customWidth="1"/>
    <col min="8214" max="8450" width="9.28515625" style="2"/>
    <col min="8451" max="8451" width="5.5703125" style="2" customWidth="1"/>
    <col min="8452" max="8453" width="19.5703125" style="2" customWidth="1"/>
    <col min="8454" max="8454" width="12.5703125" style="2" customWidth="1"/>
    <col min="8455" max="8455" width="13.42578125" style="2" customWidth="1"/>
    <col min="8456" max="8456" width="9.42578125" style="2" customWidth="1"/>
    <col min="8457" max="8457" width="9.5703125" style="2" customWidth="1"/>
    <col min="8458" max="8469" width="8.5703125" style="2" customWidth="1"/>
    <col min="8470" max="8706" width="9.28515625" style="2"/>
    <col min="8707" max="8707" width="5.5703125" style="2" customWidth="1"/>
    <col min="8708" max="8709" width="19.5703125" style="2" customWidth="1"/>
    <col min="8710" max="8710" width="12.5703125" style="2" customWidth="1"/>
    <col min="8711" max="8711" width="13.42578125" style="2" customWidth="1"/>
    <col min="8712" max="8712" width="9.42578125" style="2" customWidth="1"/>
    <col min="8713" max="8713" width="9.5703125" style="2" customWidth="1"/>
    <col min="8714" max="8725" width="8.5703125" style="2" customWidth="1"/>
    <col min="8726" max="8962" width="9.28515625" style="2"/>
    <col min="8963" max="8963" width="5.5703125" style="2" customWidth="1"/>
    <col min="8964" max="8965" width="19.5703125" style="2" customWidth="1"/>
    <col min="8966" max="8966" width="12.5703125" style="2" customWidth="1"/>
    <col min="8967" max="8967" width="13.42578125" style="2" customWidth="1"/>
    <col min="8968" max="8968" width="9.42578125" style="2" customWidth="1"/>
    <col min="8969" max="8969" width="9.5703125" style="2" customWidth="1"/>
    <col min="8970" max="8981" width="8.5703125" style="2" customWidth="1"/>
    <col min="8982" max="9218" width="9.28515625" style="2"/>
    <col min="9219" max="9219" width="5.5703125" style="2" customWidth="1"/>
    <col min="9220" max="9221" width="19.5703125" style="2" customWidth="1"/>
    <col min="9222" max="9222" width="12.5703125" style="2" customWidth="1"/>
    <col min="9223" max="9223" width="13.42578125" style="2" customWidth="1"/>
    <col min="9224" max="9224" width="9.42578125" style="2" customWidth="1"/>
    <col min="9225" max="9225" width="9.5703125" style="2" customWidth="1"/>
    <col min="9226" max="9237" width="8.5703125" style="2" customWidth="1"/>
    <col min="9238" max="9474" width="9.28515625" style="2"/>
    <col min="9475" max="9475" width="5.5703125" style="2" customWidth="1"/>
    <col min="9476" max="9477" width="19.5703125" style="2" customWidth="1"/>
    <col min="9478" max="9478" width="12.5703125" style="2" customWidth="1"/>
    <col min="9479" max="9479" width="13.42578125" style="2" customWidth="1"/>
    <col min="9480" max="9480" width="9.42578125" style="2" customWidth="1"/>
    <col min="9481" max="9481" width="9.5703125" style="2" customWidth="1"/>
    <col min="9482" max="9493" width="8.5703125" style="2" customWidth="1"/>
    <col min="9494" max="9730" width="9.28515625" style="2"/>
    <col min="9731" max="9731" width="5.5703125" style="2" customWidth="1"/>
    <col min="9732" max="9733" width="19.5703125" style="2" customWidth="1"/>
    <col min="9734" max="9734" width="12.5703125" style="2" customWidth="1"/>
    <col min="9735" max="9735" width="13.42578125" style="2" customWidth="1"/>
    <col min="9736" max="9736" width="9.42578125" style="2" customWidth="1"/>
    <col min="9737" max="9737" width="9.5703125" style="2" customWidth="1"/>
    <col min="9738" max="9749" width="8.5703125" style="2" customWidth="1"/>
    <col min="9750" max="9986" width="9.28515625" style="2"/>
    <col min="9987" max="9987" width="5.5703125" style="2" customWidth="1"/>
    <col min="9988" max="9989" width="19.5703125" style="2" customWidth="1"/>
    <col min="9990" max="9990" width="12.5703125" style="2" customWidth="1"/>
    <col min="9991" max="9991" width="13.42578125" style="2" customWidth="1"/>
    <col min="9992" max="9992" width="9.42578125" style="2" customWidth="1"/>
    <col min="9993" max="9993" width="9.5703125" style="2" customWidth="1"/>
    <col min="9994" max="10005" width="8.5703125" style="2" customWidth="1"/>
    <col min="10006" max="10242" width="9.28515625" style="2"/>
    <col min="10243" max="10243" width="5.5703125" style="2" customWidth="1"/>
    <col min="10244" max="10245" width="19.5703125" style="2" customWidth="1"/>
    <col min="10246" max="10246" width="12.5703125" style="2" customWidth="1"/>
    <col min="10247" max="10247" width="13.42578125" style="2" customWidth="1"/>
    <col min="10248" max="10248" width="9.42578125" style="2" customWidth="1"/>
    <col min="10249" max="10249" width="9.5703125" style="2" customWidth="1"/>
    <col min="10250" max="10261" width="8.5703125" style="2" customWidth="1"/>
    <col min="10262" max="10498" width="9.28515625" style="2"/>
    <col min="10499" max="10499" width="5.5703125" style="2" customWidth="1"/>
    <col min="10500" max="10501" width="19.5703125" style="2" customWidth="1"/>
    <col min="10502" max="10502" width="12.5703125" style="2" customWidth="1"/>
    <col min="10503" max="10503" width="13.42578125" style="2" customWidth="1"/>
    <col min="10504" max="10504" width="9.42578125" style="2" customWidth="1"/>
    <col min="10505" max="10505" width="9.5703125" style="2" customWidth="1"/>
    <col min="10506" max="10517" width="8.5703125" style="2" customWidth="1"/>
    <col min="10518" max="10754" width="9.28515625" style="2"/>
    <col min="10755" max="10755" width="5.5703125" style="2" customWidth="1"/>
    <col min="10756" max="10757" width="19.5703125" style="2" customWidth="1"/>
    <col min="10758" max="10758" width="12.5703125" style="2" customWidth="1"/>
    <col min="10759" max="10759" width="13.42578125" style="2" customWidth="1"/>
    <col min="10760" max="10760" width="9.42578125" style="2" customWidth="1"/>
    <col min="10761" max="10761" width="9.5703125" style="2" customWidth="1"/>
    <col min="10762" max="10773" width="8.5703125" style="2" customWidth="1"/>
    <col min="10774" max="11010" width="9.28515625" style="2"/>
    <col min="11011" max="11011" width="5.5703125" style="2" customWidth="1"/>
    <col min="11012" max="11013" width="19.5703125" style="2" customWidth="1"/>
    <col min="11014" max="11014" width="12.5703125" style="2" customWidth="1"/>
    <col min="11015" max="11015" width="13.42578125" style="2" customWidth="1"/>
    <col min="11016" max="11016" width="9.42578125" style="2" customWidth="1"/>
    <col min="11017" max="11017" width="9.5703125" style="2" customWidth="1"/>
    <col min="11018" max="11029" width="8.5703125" style="2" customWidth="1"/>
    <col min="11030" max="11266" width="9.28515625" style="2"/>
    <col min="11267" max="11267" width="5.5703125" style="2" customWidth="1"/>
    <col min="11268" max="11269" width="19.5703125" style="2" customWidth="1"/>
    <col min="11270" max="11270" width="12.5703125" style="2" customWidth="1"/>
    <col min="11271" max="11271" width="13.42578125" style="2" customWidth="1"/>
    <col min="11272" max="11272" width="9.42578125" style="2" customWidth="1"/>
    <col min="11273" max="11273" width="9.5703125" style="2" customWidth="1"/>
    <col min="11274" max="11285" width="8.5703125" style="2" customWidth="1"/>
    <col min="11286" max="11522" width="9.28515625" style="2"/>
    <col min="11523" max="11523" width="5.5703125" style="2" customWidth="1"/>
    <col min="11524" max="11525" width="19.5703125" style="2" customWidth="1"/>
    <col min="11526" max="11526" width="12.5703125" style="2" customWidth="1"/>
    <col min="11527" max="11527" width="13.42578125" style="2" customWidth="1"/>
    <col min="11528" max="11528" width="9.42578125" style="2" customWidth="1"/>
    <col min="11529" max="11529" width="9.5703125" style="2" customWidth="1"/>
    <col min="11530" max="11541" width="8.5703125" style="2" customWidth="1"/>
    <col min="11542" max="11778" width="9.28515625" style="2"/>
    <col min="11779" max="11779" width="5.5703125" style="2" customWidth="1"/>
    <col min="11780" max="11781" width="19.5703125" style="2" customWidth="1"/>
    <col min="11782" max="11782" width="12.5703125" style="2" customWidth="1"/>
    <col min="11783" max="11783" width="13.42578125" style="2" customWidth="1"/>
    <col min="11784" max="11784" width="9.42578125" style="2" customWidth="1"/>
    <col min="11785" max="11785" width="9.5703125" style="2" customWidth="1"/>
    <col min="11786" max="11797" width="8.5703125" style="2" customWidth="1"/>
    <col min="11798" max="12034" width="9.28515625" style="2"/>
    <col min="12035" max="12035" width="5.5703125" style="2" customWidth="1"/>
    <col min="12036" max="12037" width="19.5703125" style="2" customWidth="1"/>
    <col min="12038" max="12038" width="12.5703125" style="2" customWidth="1"/>
    <col min="12039" max="12039" width="13.42578125" style="2" customWidth="1"/>
    <col min="12040" max="12040" width="9.42578125" style="2" customWidth="1"/>
    <col min="12041" max="12041" width="9.5703125" style="2" customWidth="1"/>
    <col min="12042" max="12053" width="8.5703125" style="2" customWidth="1"/>
    <col min="12054" max="12290" width="9.28515625" style="2"/>
    <col min="12291" max="12291" width="5.5703125" style="2" customWidth="1"/>
    <col min="12292" max="12293" width="19.5703125" style="2" customWidth="1"/>
    <col min="12294" max="12294" width="12.5703125" style="2" customWidth="1"/>
    <col min="12295" max="12295" width="13.42578125" style="2" customWidth="1"/>
    <col min="12296" max="12296" width="9.42578125" style="2" customWidth="1"/>
    <col min="12297" max="12297" width="9.5703125" style="2" customWidth="1"/>
    <col min="12298" max="12309" width="8.5703125" style="2" customWidth="1"/>
    <col min="12310" max="12546" width="9.28515625" style="2"/>
    <col min="12547" max="12547" width="5.5703125" style="2" customWidth="1"/>
    <col min="12548" max="12549" width="19.5703125" style="2" customWidth="1"/>
    <col min="12550" max="12550" width="12.5703125" style="2" customWidth="1"/>
    <col min="12551" max="12551" width="13.42578125" style="2" customWidth="1"/>
    <col min="12552" max="12552" width="9.42578125" style="2" customWidth="1"/>
    <col min="12553" max="12553" width="9.5703125" style="2" customWidth="1"/>
    <col min="12554" max="12565" width="8.5703125" style="2" customWidth="1"/>
    <col min="12566" max="12802" width="9.28515625" style="2"/>
    <col min="12803" max="12803" width="5.5703125" style="2" customWidth="1"/>
    <col min="12804" max="12805" width="19.5703125" style="2" customWidth="1"/>
    <col min="12806" max="12806" width="12.5703125" style="2" customWidth="1"/>
    <col min="12807" max="12807" width="13.42578125" style="2" customWidth="1"/>
    <col min="12808" max="12808" width="9.42578125" style="2" customWidth="1"/>
    <col min="12809" max="12809" width="9.5703125" style="2" customWidth="1"/>
    <col min="12810" max="12821" width="8.5703125" style="2" customWidth="1"/>
    <col min="12822" max="13058" width="9.28515625" style="2"/>
    <col min="13059" max="13059" width="5.5703125" style="2" customWidth="1"/>
    <col min="13060" max="13061" width="19.5703125" style="2" customWidth="1"/>
    <col min="13062" max="13062" width="12.5703125" style="2" customWidth="1"/>
    <col min="13063" max="13063" width="13.42578125" style="2" customWidth="1"/>
    <col min="13064" max="13064" width="9.42578125" style="2" customWidth="1"/>
    <col min="13065" max="13065" width="9.5703125" style="2" customWidth="1"/>
    <col min="13066" max="13077" width="8.5703125" style="2" customWidth="1"/>
    <col min="13078" max="13314" width="9.28515625" style="2"/>
    <col min="13315" max="13315" width="5.5703125" style="2" customWidth="1"/>
    <col min="13316" max="13317" width="19.5703125" style="2" customWidth="1"/>
    <col min="13318" max="13318" width="12.5703125" style="2" customWidth="1"/>
    <col min="13319" max="13319" width="13.42578125" style="2" customWidth="1"/>
    <col min="13320" max="13320" width="9.42578125" style="2" customWidth="1"/>
    <col min="13321" max="13321" width="9.5703125" style="2" customWidth="1"/>
    <col min="13322" max="13333" width="8.5703125" style="2" customWidth="1"/>
    <col min="13334" max="13570" width="9.28515625" style="2"/>
    <col min="13571" max="13571" width="5.5703125" style="2" customWidth="1"/>
    <col min="13572" max="13573" width="19.5703125" style="2" customWidth="1"/>
    <col min="13574" max="13574" width="12.5703125" style="2" customWidth="1"/>
    <col min="13575" max="13575" width="13.42578125" style="2" customWidth="1"/>
    <col min="13576" max="13576" width="9.42578125" style="2" customWidth="1"/>
    <col min="13577" max="13577" width="9.5703125" style="2" customWidth="1"/>
    <col min="13578" max="13589" width="8.5703125" style="2" customWidth="1"/>
    <col min="13590" max="13826" width="9.28515625" style="2"/>
    <col min="13827" max="13827" width="5.5703125" style="2" customWidth="1"/>
    <col min="13828" max="13829" width="19.5703125" style="2" customWidth="1"/>
    <col min="13830" max="13830" width="12.5703125" style="2" customWidth="1"/>
    <col min="13831" max="13831" width="13.42578125" style="2" customWidth="1"/>
    <col min="13832" max="13832" width="9.42578125" style="2" customWidth="1"/>
    <col min="13833" max="13833" width="9.5703125" style="2" customWidth="1"/>
    <col min="13834" max="13845" width="8.5703125" style="2" customWidth="1"/>
    <col min="13846" max="14082" width="9.28515625" style="2"/>
    <col min="14083" max="14083" width="5.5703125" style="2" customWidth="1"/>
    <col min="14084" max="14085" width="19.5703125" style="2" customWidth="1"/>
    <col min="14086" max="14086" width="12.5703125" style="2" customWidth="1"/>
    <col min="14087" max="14087" width="13.42578125" style="2" customWidth="1"/>
    <col min="14088" max="14088" width="9.42578125" style="2" customWidth="1"/>
    <col min="14089" max="14089" width="9.5703125" style="2" customWidth="1"/>
    <col min="14090" max="14101" width="8.5703125" style="2" customWidth="1"/>
    <col min="14102" max="14338" width="9.28515625" style="2"/>
    <col min="14339" max="14339" width="5.5703125" style="2" customWidth="1"/>
    <col min="14340" max="14341" width="19.5703125" style="2" customWidth="1"/>
    <col min="14342" max="14342" width="12.5703125" style="2" customWidth="1"/>
    <col min="14343" max="14343" width="13.42578125" style="2" customWidth="1"/>
    <col min="14344" max="14344" width="9.42578125" style="2" customWidth="1"/>
    <col min="14345" max="14345" width="9.5703125" style="2" customWidth="1"/>
    <col min="14346" max="14357" width="8.5703125" style="2" customWidth="1"/>
    <col min="14358" max="14594" width="9.28515625" style="2"/>
    <col min="14595" max="14595" width="5.5703125" style="2" customWidth="1"/>
    <col min="14596" max="14597" width="19.5703125" style="2" customWidth="1"/>
    <col min="14598" max="14598" width="12.5703125" style="2" customWidth="1"/>
    <col min="14599" max="14599" width="13.42578125" style="2" customWidth="1"/>
    <col min="14600" max="14600" width="9.42578125" style="2" customWidth="1"/>
    <col min="14601" max="14601" width="9.5703125" style="2" customWidth="1"/>
    <col min="14602" max="14613" width="8.5703125" style="2" customWidth="1"/>
    <col min="14614" max="14850" width="9.28515625" style="2"/>
    <col min="14851" max="14851" width="5.5703125" style="2" customWidth="1"/>
    <col min="14852" max="14853" width="19.5703125" style="2" customWidth="1"/>
    <col min="14854" max="14854" width="12.5703125" style="2" customWidth="1"/>
    <col min="14855" max="14855" width="13.42578125" style="2" customWidth="1"/>
    <col min="14856" max="14856" width="9.42578125" style="2" customWidth="1"/>
    <col min="14857" max="14857" width="9.5703125" style="2" customWidth="1"/>
    <col min="14858" max="14869" width="8.5703125" style="2" customWidth="1"/>
    <col min="14870" max="15106" width="9.28515625" style="2"/>
    <col min="15107" max="15107" width="5.5703125" style="2" customWidth="1"/>
    <col min="15108" max="15109" width="19.5703125" style="2" customWidth="1"/>
    <col min="15110" max="15110" width="12.5703125" style="2" customWidth="1"/>
    <col min="15111" max="15111" width="13.42578125" style="2" customWidth="1"/>
    <col min="15112" max="15112" width="9.42578125" style="2" customWidth="1"/>
    <col min="15113" max="15113" width="9.5703125" style="2" customWidth="1"/>
    <col min="15114" max="15125" width="8.5703125" style="2" customWidth="1"/>
    <col min="15126" max="15362" width="9.28515625" style="2"/>
    <col min="15363" max="15363" width="5.5703125" style="2" customWidth="1"/>
    <col min="15364" max="15365" width="19.5703125" style="2" customWidth="1"/>
    <col min="15366" max="15366" width="12.5703125" style="2" customWidth="1"/>
    <col min="15367" max="15367" width="13.42578125" style="2" customWidth="1"/>
    <col min="15368" max="15368" width="9.42578125" style="2" customWidth="1"/>
    <col min="15369" max="15369" width="9.5703125" style="2" customWidth="1"/>
    <col min="15370" max="15381" width="8.5703125" style="2" customWidth="1"/>
    <col min="15382" max="15618" width="9.28515625" style="2"/>
    <col min="15619" max="15619" width="5.5703125" style="2" customWidth="1"/>
    <col min="15620" max="15621" width="19.5703125" style="2" customWidth="1"/>
    <col min="15622" max="15622" width="12.5703125" style="2" customWidth="1"/>
    <col min="15623" max="15623" width="13.42578125" style="2" customWidth="1"/>
    <col min="15624" max="15624" width="9.42578125" style="2" customWidth="1"/>
    <col min="15625" max="15625" width="9.5703125" style="2" customWidth="1"/>
    <col min="15626" max="15637" width="8.5703125" style="2" customWidth="1"/>
    <col min="15638" max="15874" width="9.28515625" style="2"/>
    <col min="15875" max="15875" width="5.5703125" style="2" customWidth="1"/>
    <col min="15876" max="15877" width="19.5703125" style="2" customWidth="1"/>
    <col min="15878" max="15878" width="12.5703125" style="2" customWidth="1"/>
    <col min="15879" max="15879" width="13.42578125" style="2" customWidth="1"/>
    <col min="15880" max="15880" width="9.42578125" style="2" customWidth="1"/>
    <col min="15881" max="15881" width="9.5703125" style="2" customWidth="1"/>
    <col min="15882" max="15893" width="8.5703125" style="2" customWidth="1"/>
    <col min="15894" max="16130" width="9.28515625" style="2"/>
    <col min="16131" max="16131" width="5.5703125" style="2" customWidth="1"/>
    <col min="16132" max="16133" width="19.5703125" style="2" customWidth="1"/>
    <col min="16134" max="16134" width="12.5703125" style="2" customWidth="1"/>
    <col min="16135" max="16135" width="13.42578125" style="2" customWidth="1"/>
    <col min="16136" max="16136" width="9.42578125" style="2" customWidth="1"/>
    <col min="16137" max="16137" width="9.5703125" style="2" customWidth="1"/>
    <col min="16138" max="16149" width="8.5703125" style="2" customWidth="1"/>
    <col min="16150" max="16384" width="9.28515625" style="2"/>
  </cols>
  <sheetData>
    <row r="1" spans="1:21" ht="15.75" x14ac:dyDescent="0.25">
      <c r="A1" s="1" t="s">
        <v>0</v>
      </c>
    </row>
    <row r="3" spans="1:21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x14ac:dyDescent="0.25">
      <c r="A5" s="5"/>
      <c r="B5" s="6"/>
      <c r="C5" s="7"/>
      <c r="D5" s="8"/>
      <c r="E5" s="8"/>
      <c r="F5" s="8"/>
      <c r="G5" s="8"/>
      <c r="H5" s="8"/>
      <c r="I5" s="8"/>
      <c r="J5" s="8"/>
      <c r="K5" s="9" t="str">
        <f>'[1]1'!E5</f>
        <v>KABUPATEN/KOTA</v>
      </c>
      <c r="L5" s="10" t="str">
        <f>'[1]1'!$F$5</f>
        <v>PASER</v>
      </c>
      <c r="M5" s="11"/>
      <c r="N5" s="8"/>
      <c r="O5" s="8"/>
      <c r="P5" s="8"/>
      <c r="Q5" s="8"/>
      <c r="R5" s="8"/>
      <c r="S5" s="8"/>
      <c r="T5" s="8"/>
      <c r="U5" s="8"/>
    </row>
    <row r="6" spans="1:21" ht="15.75" x14ac:dyDescent="0.25">
      <c r="A6" s="12"/>
      <c r="B6" s="6"/>
      <c r="C6" s="7"/>
      <c r="D6" s="8"/>
      <c r="E6" s="8"/>
      <c r="F6" s="8"/>
      <c r="G6" s="8"/>
      <c r="H6" s="8"/>
      <c r="I6" s="8"/>
      <c r="J6" s="8"/>
      <c r="K6" s="9" t="str">
        <f>'[1]1'!E6</f>
        <v>TAHUN</v>
      </c>
      <c r="L6" s="10">
        <f>'[1]1'!$F$6</f>
        <v>2022</v>
      </c>
      <c r="M6" s="11"/>
      <c r="N6" s="8"/>
      <c r="O6" s="8"/>
      <c r="P6" s="8"/>
      <c r="Q6" s="8"/>
      <c r="R6" s="8"/>
      <c r="S6" s="8"/>
      <c r="T6" s="8"/>
      <c r="U6" s="8"/>
    </row>
    <row r="7" spans="1:21" ht="15.75" thickBot="1" x14ac:dyDescent="0.3">
      <c r="A7" s="13"/>
      <c r="B7" s="13"/>
      <c r="C7" s="13"/>
      <c r="D7" s="13"/>
      <c r="E7" s="13"/>
      <c r="S7" s="13"/>
      <c r="T7" s="13"/>
      <c r="U7" s="13"/>
    </row>
    <row r="8" spans="1:21" ht="28.5" customHeight="1" x14ac:dyDescent="0.25">
      <c r="A8" s="14" t="s">
        <v>3</v>
      </c>
      <c r="B8" s="15" t="s">
        <v>4</v>
      </c>
      <c r="C8" s="15" t="s">
        <v>5</v>
      </c>
      <c r="D8" s="16" t="s">
        <v>6</v>
      </c>
      <c r="E8" s="17" t="s">
        <v>7</v>
      </c>
      <c r="F8" s="18" t="s">
        <v>8</v>
      </c>
      <c r="G8" s="19"/>
      <c r="H8" s="16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20" t="s">
        <v>10</v>
      </c>
      <c r="T8" s="20" t="s">
        <v>11</v>
      </c>
      <c r="U8" s="20" t="s">
        <v>12</v>
      </c>
    </row>
    <row r="9" spans="1:21" ht="28.9" customHeight="1" x14ac:dyDescent="0.25">
      <c r="A9" s="21"/>
      <c r="B9" s="22"/>
      <c r="C9" s="22"/>
      <c r="D9" s="23"/>
      <c r="E9" s="24"/>
      <c r="F9" s="25"/>
      <c r="G9" s="26"/>
      <c r="H9" s="27" t="s">
        <v>13</v>
      </c>
      <c r="I9" s="27" t="s">
        <v>14</v>
      </c>
      <c r="J9" s="27" t="s">
        <v>15</v>
      </c>
      <c r="K9" s="27" t="s">
        <v>16</v>
      </c>
      <c r="L9" s="27" t="s">
        <v>17</v>
      </c>
      <c r="M9" s="27" t="s">
        <v>18</v>
      </c>
      <c r="N9" s="27" t="s">
        <v>19</v>
      </c>
      <c r="O9" s="27" t="s">
        <v>20</v>
      </c>
      <c r="P9" s="27" t="s">
        <v>21</v>
      </c>
      <c r="Q9" s="27" t="s">
        <v>22</v>
      </c>
      <c r="R9" s="28" t="s">
        <v>23</v>
      </c>
      <c r="S9" s="27"/>
      <c r="T9" s="27"/>
      <c r="U9" s="27"/>
    </row>
    <row r="10" spans="1:21" ht="37.5" customHeight="1" x14ac:dyDescent="0.25">
      <c r="A10" s="22"/>
      <c r="B10" s="29"/>
      <c r="C10" s="29"/>
      <c r="D10" s="30"/>
      <c r="E10" s="23"/>
      <c r="F10" s="31" t="s">
        <v>24</v>
      </c>
      <c r="G10" s="31" t="s">
        <v>25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x14ac:dyDescent="0.25">
      <c r="A11" s="33">
        <v>1</v>
      </c>
      <c r="B11" s="34">
        <v>2</v>
      </c>
      <c r="C11" s="33">
        <v>3</v>
      </c>
      <c r="D11" s="34">
        <v>4</v>
      </c>
      <c r="E11" s="33">
        <v>5</v>
      </c>
      <c r="F11" s="34">
        <v>6</v>
      </c>
      <c r="G11" s="33">
        <v>7</v>
      </c>
      <c r="H11" s="34">
        <v>8</v>
      </c>
      <c r="I11" s="34">
        <v>10</v>
      </c>
      <c r="J11" s="33">
        <v>11</v>
      </c>
      <c r="K11" s="34">
        <v>12</v>
      </c>
      <c r="L11" s="34">
        <v>13</v>
      </c>
      <c r="M11" s="33">
        <v>14</v>
      </c>
      <c r="N11" s="34">
        <v>15</v>
      </c>
      <c r="O11" s="33">
        <v>16</v>
      </c>
      <c r="P11" s="34">
        <v>17</v>
      </c>
      <c r="Q11" s="33">
        <v>18</v>
      </c>
      <c r="R11" s="34">
        <v>19</v>
      </c>
      <c r="S11" s="33">
        <v>20</v>
      </c>
      <c r="T11" s="34">
        <v>21</v>
      </c>
      <c r="U11" s="33">
        <v>22</v>
      </c>
    </row>
    <row r="12" spans="1:21" ht="17.100000000000001" customHeight="1" x14ac:dyDescent="0.25">
      <c r="A12" s="35">
        <v>1</v>
      </c>
      <c r="B12" s="36" t="str">
        <f>'[1]9'!B9</f>
        <v>Tanah Grogot</v>
      </c>
      <c r="C12" s="36" t="str">
        <f>'[1]9'!C9</f>
        <v>Tanah Grogot</v>
      </c>
      <c r="D12" s="37">
        <f>'[1]24'!D11</f>
        <v>885</v>
      </c>
      <c r="E12" s="38">
        <f>20%*D12</f>
        <v>177</v>
      </c>
      <c r="F12" s="38">
        <v>339</v>
      </c>
      <c r="G12" s="38">
        <f>F12/E12*100</f>
        <v>191.52542372881356</v>
      </c>
      <c r="H12" s="38">
        <v>93</v>
      </c>
      <c r="I12" s="38">
        <v>99</v>
      </c>
      <c r="J12" s="38">
        <v>9</v>
      </c>
      <c r="K12" s="38">
        <v>1</v>
      </c>
      <c r="L12" s="38">
        <v>0</v>
      </c>
      <c r="M12" s="38">
        <v>5</v>
      </c>
      <c r="N12" s="38">
        <v>26</v>
      </c>
      <c r="O12" s="38">
        <v>4</v>
      </c>
      <c r="P12" s="38">
        <v>0</v>
      </c>
      <c r="Q12" s="38">
        <v>2</v>
      </c>
      <c r="R12" s="38">
        <v>0</v>
      </c>
      <c r="S12" s="38">
        <v>0</v>
      </c>
      <c r="T12" s="38">
        <v>339</v>
      </c>
      <c r="U12" s="38">
        <v>0</v>
      </c>
    </row>
    <row r="13" spans="1:21" ht="17.100000000000001" customHeight="1" x14ac:dyDescent="0.25">
      <c r="A13" s="35">
        <v>2</v>
      </c>
      <c r="B13" s="36">
        <f>'[1]9'!B10</f>
        <v>0</v>
      </c>
      <c r="C13" s="36" t="str">
        <f>'[1]9'!C10</f>
        <v>Senaken</v>
      </c>
      <c r="D13" s="37">
        <f>'[1]24'!D12</f>
        <v>367</v>
      </c>
      <c r="E13" s="38">
        <f>20%*D13</f>
        <v>73.400000000000006</v>
      </c>
      <c r="F13" s="38">
        <v>2</v>
      </c>
      <c r="G13" s="38">
        <f t="shared" ref="G13:G30" si="0">F13/E13*100</f>
        <v>2.7247956403269753</v>
      </c>
      <c r="H13" s="38">
        <v>63</v>
      </c>
      <c r="I13" s="38">
        <v>59</v>
      </c>
      <c r="J13" s="38">
        <v>0</v>
      </c>
      <c r="K13" s="38">
        <v>0</v>
      </c>
      <c r="L13" s="38">
        <v>0</v>
      </c>
      <c r="M13" s="38">
        <v>0</v>
      </c>
      <c r="N13" s="38">
        <v>2</v>
      </c>
      <c r="O13" s="38">
        <v>1</v>
      </c>
      <c r="P13" s="38">
        <v>0</v>
      </c>
      <c r="Q13" s="38">
        <v>0</v>
      </c>
      <c r="R13" s="38">
        <v>0</v>
      </c>
      <c r="S13" s="38">
        <v>0</v>
      </c>
      <c r="T13" s="38">
        <v>2</v>
      </c>
      <c r="U13" s="38">
        <v>0</v>
      </c>
    </row>
    <row r="14" spans="1:21" ht="17.100000000000001" customHeight="1" x14ac:dyDescent="0.25">
      <c r="A14" s="35">
        <v>3</v>
      </c>
      <c r="B14" s="36">
        <f>'[1]9'!B11</f>
        <v>0</v>
      </c>
      <c r="C14" s="36" t="str">
        <f>'[1]9'!C11</f>
        <v>Padang Pengrapat</v>
      </c>
      <c r="D14" s="37">
        <f>'[1]24'!D13</f>
        <v>128</v>
      </c>
      <c r="E14" s="38">
        <f t="shared" ref="E14:E30" si="1">20%*D14</f>
        <v>25.6</v>
      </c>
      <c r="F14" s="38">
        <v>16</v>
      </c>
      <c r="G14" s="38">
        <f t="shared" si="0"/>
        <v>62.5</v>
      </c>
      <c r="H14" s="38">
        <v>26</v>
      </c>
      <c r="I14" s="38">
        <v>6</v>
      </c>
      <c r="J14" s="38">
        <v>5</v>
      </c>
      <c r="K14" s="38">
        <v>0</v>
      </c>
      <c r="L14" s="38">
        <v>0</v>
      </c>
      <c r="M14" s="38">
        <v>0</v>
      </c>
      <c r="N14" s="38">
        <v>3</v>
      </c>
      <c r="O14" s="38">
        <v>0</v>
      </c>
      <c r="P14" s="38">
        <v>0</v>
      </c>
      <c r="Q14" s="38">
        <v>1</v>
      </c>
      <c r="R14" s="38">
        <v>0</v>
      </c>
      <c r="S14" s="38">
        <v>0</v>
      </c>
      <c r="T14" s="38">
        <v>16</v>
      </c>
      <c r="U14" s="38">
        <v>0</v>
      </c>
    </row>
    <row r="15" spans="1:21" ht="17.100000000000001" customHeight="1" x14ac:dyDescent="0.25">
      <c r="A15" s="35">
        <v>4</v>
      </c>
      <c r="B15" s="36" t="str">
        <f>'[1]9'!B12</f>
        <v>Kuaro</v>
      </c>
      <c r="C15" s="36" t="str">
        <f>'[1]9'!C12</f>
        <v>Kuaro</v>
      </c>
      <c r="D15" s="37">
        <f>'[1]24'!D14</f>
        <v>437</v>
      </c>
      <c r="E15" s="38">
        <f>20%*D15</f>
        <v>87.4</v>
      </c>
      <c r="F15" s="38">
        <v>57</v>
      </c>
      <c r="G15" s="38">
        <f t="shared" si="0"/>
        <v>65.217391304347828</v>
      </c>
      <c r="H15" s="38">
        <v>62</v>
      </c>
      <c r="I15" s="38">
        <v>72</v>
      </c>
      <c r="J15" s="38">
        <v>1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57</v>
      </c>
      <c r="U15" s="38">
        <v>0</v>
      </c>
    </row>
    <row r="16" spans="1:21" ht="17.100000000000001" customHeight="1" x14ac:dyDescent="0.25">
      <c r="A16" s="35">
        <v>5</v>
      </c>
      <c r="B16" s="36">
        <f>'[1]9'!B13</f>
        <v>0</v>
      </c>
      <c r="C16" s="36" t="str">
        <f>'[1]9'!C13</f>
        <v>Lolo</v>
      </c>
      <c r="D16" s="37">
        <f>'[1]24'!D15</f>
        <v>188</v>
      </c>
      <c r="E16" s="38">
        <f t="shared" si="1"/>
        <v>37.6</v>
      </c>
      <c r="F16" s="38">
        <v>73</v>
      </c>
      <c r="G16" s="38">
        <f t="shared" si="0"/>
        <v>194.14893617021275</v>
      </c>
      <c r="H16" s="38">
        <v>16</v>
      </c>
      <c r="I16" s="38">
        <v>12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73</v>
      </c>
      <c r="U16" s="38">
        <v>0</v>
      </c>
    </row>
    <row r="17" spans="1:21" ht="17.100000000000001" customHeight="1" x14ac:dyDescent="0.25">
      <c r="A17" s="35">
        <v>6</v>
      </c>
      <c r="B17" s="36" t="str">
        <f>'[1]9'!B14</f>
        <v>Long Ikis</v>
      </c>
      <c r="C17" s="36" t="str">
        <f>'[1]9'!C14</f>
        <v>Long Ikis</v>
      </c>
      <c r="D17" s="37">
        <f>'[1]24'!D16</f>
        <v>594</v>
      </c>
      <c r="E17" s="38">
        <f t="shared" si="1"/>
        <v>118.80000000000001</v>
      </c>
      <c r="F17" s="38">
        <v>189</v>
      </c>
      <c r="G17" s="38">
        <f t="shared" si="0"/>
        <v>159.09090909090909</v>
      </c>
      <c r="H17" s="38">
        <v>44</v>
      </c>
      <c r="I17" s="38">
        <v>127</v>
      </c>
      <c r="J17" s="38">
        <v>9</v>
      </c>
      <c r="K17" s="38">
        <v>0</v>
      </c>
      <c r="L17" s="38">
        <v>0</v>
      </c>
      <c r="M17" s="38">
        <v>1</v>
      </c>
      <c r="N17" s="38">
        <v>6</v>
      </c>
      <c r="O17" s="38">
        <v>0</v>
      </c>
      <c r="P17" s="38">
        <v>0</v>
      </c>
      <c r="Q17" s="38">
        <v>13</v>
      </c>
      <c r="R17" s="38">
        <v>0</v>
      </c>
      <c r="S17" s="38">
        <v>0</v>
      </c>
      <c r="T17" s="38">
        <v>189</v>
      </c>
      <c r="U17" s="38">
        <v>0</v>
      </c>
    </row>
    <row r="18" spans="1:21" ht="17.100000000000001" customHeight="1" x14ac:dyDescent="0.25">
      <c r="A18" s="35">
        <v>7</v>
      </c>
      <c r="B18" s="36">
        <f>'[1]9'!B15</f>
        <v>0</v>
      </c>
      <c r="C18" s="36" t="str">
        <f>'[1]9'!C15</f>
        <v>Kayungo</v>
      </c>
      <c r="D18" s="37">
        <f>'[1]24'!D17</f>
        <v>123</v>
      </c>
      <c r="E18" s="38">
        <f t="shared" si="1"/>
        <v>24.6</v>
      </c>
      <c r="F18" s="38">
        <v>33</v>
      </c>
      <c r="G18" s="38">
        <f t="shared" si="0"/>
        <v>134.14634146341461</v>
      </c>
      <c r="H18" s="38">
        <v>9</v>
      </c>
      <c r="I18" s="38">
        <v>5</v>
      </c>
      <c r="J18" s="38">
        <v>0</v>
      </c>
      <c r="K18" s="38">
        <v>0</v>
      </c>
      <c r="L18" s="38">
        <v>0</v>
      </c>
      <c r="M18" s="38">
        <v>0</v>
      </c>
      <c r="N18" s="38">
        <v>2</v>
      </c>
      <c r="O18" s="38">
        <v>0</v>
      </c>
      <c r="P18" s="38">
        <v>0</v>
      </c>
      <c r="Q18" s="38">
        <v>1</v>
      </c>
      <c r="R18" s="38">
        <v>0</v>
      </c>
      <c r="S18" s="38">
        <v>0</v>
      </c>
      <c r="T18" s="38">
        <v>33</v>
      </c>
      <c r="U18" s="38">
        <v>0</v>
      </c>
    </row>
    <row r="19" spans="1:21" ht="17.100000000000001" customHeight="1" x14ac:dyDescent="0.25">
      <c r="A19" s="35">
        <v>8</v>
      </c>
      <c r="B19" s="36">
        <f>'[1]9'!B16</f>
        <v>0</v>
      </c>
      <c r="C19" s="36" t="str">
        <f>'[1]9'!C16</f>
        <v>Krayan</v>
      </c>
      <c r="D19" s="37">
        <f>'[1]24'!D18</f>
        <v>135</v>
      </c>
      <c r="E19" s="38">
        <f t="shared" si="1"/>
        <v>27</v>
      </c>
      <c r="F19" s="38">
        <v>17</v>
      </c>
      <c r="G19" s="38">
        <f t="shared" si="0"/>
        <v>62.962962962962962</v>
      </c>
      <c r="H19" s="38">
        <v>16</v>
      </c>
      <c r="I19" s="38">
        <v>32</v>
      </c>
      <c r="J19" s="38">
        <v>0</v>
      </c>
      <c r="K19" s="38">
        <v>0</v>
      </c>
      <c r="L19" s="38">
        <v>0</v>
      </c>
      <c r="M19" s="38">
        <v>0</v>
      </c>
      <c r="N19" s="38">
        <v>1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17</v>
      </c>
      <c r="U19" s="38">
        <v>0</v>
      </c>
    </row>
    <row r="20" spans="1:21" ht="17.100000000000001" customHeight="1" x14ac:dyDescent="0.25">
      <c r="A20" s="35">
        <v>9</v>
      </c>
      <c r="B20" s="36" t="str">
        <f>'[1]9'!B17</f>
        <v>Long kali</v>
      </c>
      <c r="C20" s="36" t="str">
        <f>'[1]9'!C17</f>
        <v>Longkali</v>
      </c>
      <c r="D20" s="37">
        <f>'[1]24'!D19</f>
        <v>236</v>
      </c>
      <c r="E20" s="38">
        <f t="shared" si="1"/>
        <v>47.2</v>
      </c>
      <c r="F20" s="38">
        <v>7</v>
      </c>
      <c r="G20" s="38">
        <f t="shared" si="0"/>
        <v>14.83050847457627</v>
      </c>
      <c r="H20" s="38">
        <v>9</v>
      </c>
      <c r="I20" s="38">
        <v>6</v>
      </c>
      <c r="J20" s="38">
        <v>0</v>
      </c>
      <c r="K20" s="38">
        <v>0</v>
      </c>
      <c r="L20" s="38">
        <v>0</v>
      </c>
      <c r="M20" s="38">
        <v>0</v>
      </c>
      <c r="N20" s="38">
        <v>2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7</v>
      </c>
      <c r="U20" s="38">
        <v>0</v>
      </c>
    </row>
    <row r="21" spans="1:21" ht="17.100000000000001" customHeight="1" x14ac:dyDescent="0.25">
      <c r="A21" s="35">
        <v>10</v>
      </c>
      <c r="B21" s="36">
        <f>'[1]9'!B18</f>
        <v>0</v>
      </c>
      <c r="C21" s="36" t="str">
        <f>'[1]9'!C18</f>
        <v>Mendik</v>
      </c>
      <c r="D21" s="37">
        <f>'[1]24'!D20</f>
        <v>179</v>
      </c>
      <c r="E21" s="38">
        <f t="shared" si="1"/>
        <v>35.800000000000004</v>
      </c>
      <c r="F21" s="38">
        <v>30</v>
      </c>
      <c r="G21" s="38">
        <f t="shared" si="0"/>
        <v>83.798882681564237</v>
      </c>
      <c r="H21" s="38">
        <v>17</v>
      </c>
      <c r="I21" s="38">
        <v>27</v>
      </c>
      <c r="J21" s="38">
        <v>3</v>
      </c>
      <c r="K21" s="38">
        <v>0</v>
      </c>
      <c r="L21" s="38">
        <v>0</v>
      </c>
      <c r="M21" s="38">
        <v>0</v>
      </c>
      <c r="N21" s="38">
        <v>3</v>
      </c>
      <c r="O21" s="38">
        <v>0</v>
      </c>
      <c r="P21" s="38">
        <v>0</v>
      </c>
      <c r="Q21" s="38">
        <v>1</v>
      </c>
      <c r="R21" s="38">
        <v>0</v>
      </c>
      <c r="S21" s="38">
        <v>0</v>
      </c>
      <c r="T21" s="38">
        <v>30</v>
      </c>
      <c r="U21" s="38">
        <v>0</v>
      </c>
    </row>
    <row r="22" spans="1:21" ht="17.100000000000001" customHeight="1" x14ac:dyDescent="0.25">
      <c r="A22" s="35">
        <v>11</v>
      </c>
      <c r="B22" s="36">
        <f>'[1]9'!B19</f>
        <v>0</v>
      </c>
      <c r="C22" s="36" t="str">
        <f>'[1]9'!C19</f>
        <v>Sebakung Taka</v>
      </c>
      <c r="D22" s="37">
        <f>'[1]24'!D21</f>
        <v>88</v>
      </c>
      <c r="E22" s="38">
        <f t="shared" si="1"/>
        <v>17.600000000000001</v>
      </c>
      <c r="F22" s="38">
        <v>2</v>
      </c>
      <c r="G22" s="38">
        <f t="shared" si="0"/>
        <v>11.363636363636363</v>
      </c>
      <c r="H22" s="38">
        <v>5</v>
      </c>
      <c r="I22" s="38">
        <v>3</v>
      </c>
      <c r="J22" s="38">
        <v>0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</v>
      </c>
      <c r="U22" s="38">
        <v>0</v>
      </c>
    </row>
    <row r="23" spans="1:21" ht="17.100000000000001" customHeight="1" x14ac:dyDescent="0.25">
      <c r="A23" s="35">
        <v>12</v>
      </c>
      <c r="B23" s="36" t="str">
        <f>'[1]9'!B20</f>
        <v>Pasir Belengkong</v>
      </c>
      <c r="C23" s="36" t="str">
        <f>'[1]9'!C20</f>
        <v>P.Belengkong</v>
      </c>
      <c r="D23" s="37">
        <f>'[1]24'!D22</f>
        <v>247</v>
      </c>
      <c r="E23" s="38">
        <f t="shared" si="1"/>
        <v>49.400000000000006</v>
      </c>
      <c r="F23" s="38">
        <v>36</v>
      </c>
      <c r="G23" s="38">
        <f t="shared" si="0"/>
        <v>72.874493927125499</v>
      </c>
      <c r="H23" s="38">
        <v>21</v>
      </c>
      <c r="I23" s="38">
        <v>29</v>
      </c>
      <c r="J23" s="38">
        <v>0</v>
      </c>
      <c r="K23" s="38">
        <v>0</v>
      </c>
      <c r="L23" s="38">
        <v>0</v>
      </c>
      <c r="M23" s="38">
        <v>2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36</v>
      </c>
      <c r="U23" s="38">
        <v>0</v>
      </c>
    </row>
    <row r="24" spans="1:21" ht="17.100000000000001" customHeight="1" x14ac:dyDescent="0.25">
      <c r="A24" s="35">
        <v>13</v>
      </c>
      <c r="B24" s="36">
        <f>'[1]9'!B21</f>
        <v>0</v>
      </c>
      <c r="C24" s="36" t="str">
        <f>'[1]9'!C21</f>
        <v>Suatang Baru</v>
      </c>
      <c r="D24" s="37">
        <f>'[1]24'!D23</f>
        <v>121</v>
      </c>
      <c r="E24" s="38">
        <f t="shared" si="1"/>
        <v>24.200000000000003</v>
      </c>
      <c r="F24" s="38">
        <v>58</v>
      </c>
      <c r="G24" s="38">
        <f t="shared" si="0"/>
        <v>239.66942148760327</v>
      </c>
      <c r="H24" s="38">
        <v>17</v>
      </c>
      <c r="I24" s="38">
        <v>3</v>
      </c>
      <c r="J24" s="38">
        <v>0</v>
      </c>
      <c r="K24" s="38">
        <v>1</v>
      </c>
      <c r="L24" s="38">
        <v>0</v>
      </c>
      <c r="M24" s="38">
        <v>0</v>
      </c>
      <c r="N24" s="38">
        <v>4</v>
      </c>
      <c r="O24" s="38">
        <v>0</v>
      </c>
      <c r="P24" s="38">
        <v>0</v>
      </c>
      <c r="Q24" s="38">
        <v>1</v>
      </c>
      <c r="R24" s="38">
        <v>0</v>
      </c>
      <c r="S24" s="38">
        <v>0</v>
      </c>
      <c r="T24" s="38">
        <v>58</v>
      </c>
      <c r="U24" s="38">
        <v>0</v>
      </c>
    </row>
    <row r="25" spans="1:21" ht="17.100000000000001" customHeight="1" x14ac:dyDescent="0.25">
      <c r="A25" s="35">
        <v>14</v>
      </c>
      <c r="B25" s="36">
        <f>'[1]9'!B22</f>
        <v>0</v>
      </c>
      <c r="C25" s="36" t="str">
        <f>'[1]9'!C22</f>
        <v>Suliliran baru</v>
      </c>
      <c r="D25" s="37">
        <f>'[1]24'!D24</f>
        <v>194</v>
      </c>
      <c r="E25" s="38">
        <f t="shared" si="1"/>
        <v>38.800000000000004</v>
      </c>
      <c r="F25" s="38">
        <v>36</v>
      </c>
      <c r="G25" s="38">
        <f t="shared" si="0"/>
        <v>92.783505154639172</v>
      </c>
      <c r="H25" s="38">
        <v>40</v>
      </c>
      <c r="I25" s="38">
        <v>31</v>
      </c>
      <c r="J25" s="38">
        <v>0</v>
      </c>
      <c r="K25" s="38">
        <v>0</v>
      </c>
      <c r="L25" s="38">
        <v>0</v>
      </c>
      <c r="M25" s="38">
        <v>0</v>
      </c>
      <c r="N25" s="38">
        <v>1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36</v>
      </c>
      <c r="U25" s="38">
        <v>0</v>
      </c>
    </row>
    <row r="26" spans="1:21" ht="17.100000000000001" customHeight="1" x14ac:dyDescent="0.25">
      <c r="A26" s="35">
        <v>15</v>
      </c>
      <c r="B26" s="36" t="str">
        <f>'[1]9'!B23</f>
        <v xml:space="preserve">Kerang </v>
      </c>
      <c r="C26" s="36" t="str">
        <f>'[1]9'!C23</f>
        <v>Kerang</v>
      </c>
      <c r="D26" s="37">
        <f>'[1]24'!D25</f>
        <v>271</v>
      </c>
      <c r="E26" s="38">
        <f t="shared" si="1"/>
        <v>54.2</v>
      </c>
      <c r="F26" s="38">
        <v>23</v>
      </c>
      <c r="G26" s="38">
        <f t="shared" si="0"/>
        <v>42.435424354243537</v>
      </c>
      <c r="H26" s="38">
        <v>21</v>
      </c>
      <c r="I26" s="38">
        <v>13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23</v>
      </c>
      <c r="U26" s="38">
        <v>0</v>
      </c>
    </row>
    <row r="27" spans="1:21" ht="17.100000000000001" customHeight="1" x14ac:dyDescent="0.25">
      <c r="A27" s="35">
        <v>16</v>
      </c>
      <c r="B27" s="36" t="str">
        <f>'[1]9'!B24</f>
        <v>Tanjung Aru</v>
      </c>
      <c r="C27" s="36" t="str">
        <f>'[1]9'!C24</f>
        <v>Tanjung Aru</v>
      </c>
      <c r="D27" s="37">
        <f>'[1]24'!D26</f>
        <v>136</v>
      </c>
      <c r="E27" s="38">
        <f t="shared" si="1"/>
        <v>27.200000000000003</v>
      </c>
      <c r="F27" s="38">
        <v>10</v>
      </c>
      <c r="G27" s="38">
        <f t="shared" si="0"/>
        <v>36.764705882352935</v>
      </c>
      <c r="H27" s="38">
        <v>17</v>
      </c>
      <c r="I27" s="38">
        <v>9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10</v>
      </c>
      <c r="U27" s="38">
        <v>0</v>
      </c>
    </row>
    <row r="28" spans="1:21" ht="17.100000000000001" customHeight="1" x14ac:dyDescent="0.25">
      <c r="A28" s="35">
        <v>17</v>
      </c>
      <c r="B28" s="36" t="str">
        <f>'[1]9'!B25</f>
        <v>Batu Kajang</v>
      </c>
      <c r="C28" s="36" t="str">
        <f>'[1]9'!C25</f>
        <v>Batu Kajang</v>
      </c>
      <c r="D28" s="37">
        <f>'[1]24'!D27</f>
        <v>576</v>
      </c>
      <c r="E28" s="38">
        <f t="shared" si="1"/>
        <v>115.2</v>
      </c>
      <c r="F28" s="38">
        <v>61</v>
      </c>
      <c r="G28" s="38">
        <f t="shared" si="0"/>
        <v>52.951388888888886</v>
      </c>
      <c r="H28" s="38">
        <v>37</v>
      </c>
      <c r="I28" s="38">
        <v>21</v>
      </c>
      <c r="J28" s="38">
        <v>3</v>
      </c>
      <c r="K28" s="38">
        <v>0</v>
      </c>
      <c r="L28" s="38">
        <v>0</v>
      </c>
      <c r="M28" s="38">
        <v>0</v>
      </c>
      <c r="N28" s="38">
        <v>5</v>
      </c>
      <c r="O28" s="38">
        <v>0</v>
      </c>
      <c r="P28" s="38">
        <v>0</v>
      </c>
      <c r="Q28" s="38">
        <v>3</v>
      </c>
      <c r="R28" s="38">
        <v>0</v>
      </c>
      <c r="S28" s="38">
        <v>0</v>
      </c>
      <c r="T28" s="38">
        <v>61</v>
      </c>
      <c r="U28" s="38">
        <v>0</v>
      </c>
    </row>
    <row r="29" spans="1:21" ht="17.100000000000001" customHeight="1" x14ac:dyDescent="0.25">
      <c r="A29" s="35">
        <v>18</v>
      </c>
      <c r="B29" s="36" t="str">
        <f>'[1]9'!B26</f>
        <v>Muser</v>
      </c>
      <c r="C29" s="36" t="str">
        <f>'[1]9'!C26</f>
        <v>Muser</v>
      </c>
      <c r="D29" s="37">
        <f>'[1]24'!D28</f>
        <v>123</v>
      </c>
      <c r="E29" s="38">
        <f t="shared" si="1"/>
        <v>24.6</v>
      </c>
      <c r="F29" s="38">
        <v>14</v>
      </c>
      <c r="G29" s="38">
        <f t="shared" si="0"/>
        <v>56.910569105691053</v>
      </c>
      <c r="H29" s="38">
        <v>5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2</v>
      </c>
      <c r="O29" s="38">
        <v>0</v>
      </c>
      <c r="P29" s="38">
        <v>0</v>
      </c>
      <c r="Q29" s="38">
        <v>1</v>
      </c>
      <c r="R29" s="38">
        <v>0</v>
      </c>
      <c r="S29" s="38">
        <v>0</v>
      </c>
      <c r="T29" s="38">
        <v>14</v>
      </c>
      <c r="U29" s="38">
        <v>0</v>
      </c>
    </row>
    <row r="30" spans="1:21" ht="17.100000000000001" customHeight="1" x14ac:dyDescent="0.25">
      <c r="A30" s="35">
        <v>19</v>
      </c>
      <c r="B30" s="36" t="str">
        <f>'[1]9'!B27</f>
        <v>Muara Komam</v>
      </c>
      <c r="C30" s="36" t="str">
        <f>'[1]9'!C27</f>
        <v>Muara Komam</v>
      </c>
      <c r="D30" s="37">
        <f>'[1]24'!D29</f>
        <v>206</v>
      </c>
      <c r="E30" s="38">
        <f t="shared" si="1"/>
        <v>41.2</v>
      </c>
      <c r="F30" s="38">
        <v>8</v>
      </c>
      <c r="G30" s="38">
        <f t="shared" si="0"/>
        <v>19.417475728155338</v>
      </c>
      <c r="H30" s="38">
        <v>46</v>
      </c>
      <c r="I30" s="38">
        <v>10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8</v>
      </c>
      <c r="U30" s="38">
        <v>0</v>
      </c>
    </row>
    <row r="31" spans="1:21" ht="17.100000000000001" customHeight="1" x14ac:dyDescent="0.25">
      <c r="A31" s="39"/>
      <c r="B31" s="40"/>
      <c r="C31" s="40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17.100000000000001" customHeight="1" x14ac:dyDescent="0.25">
      <c r="A32" s="39"/>
      <c r="B32" s="40"/>
      <c r="C32" s="40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17.100000000000001" customHeight="1" x14ac:dyDescent="0.25">
      <c r="A33" s="39"/>
      <c r="B33" s="40"/>
      <c r="C33" s="40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17.100000000000001" customHeight="1" x14ac:dyDescent="0.25">
      <c r="A34" s="39"/>
      <c r="B34" s="40"/>
      <c r="C34" s="40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17.100000000000001" customHeight="1" thickBot="1" x14ac:dyDescent="0.3">
      <c r="A35" s="43" t="s">
        <v>26</v>
      </c>
      <c r="B35" s="44"/>
      <c r="C35" s="45"/>
      <c r="D35" s="46">
        <f>SUM(D12:D34)</f>
        <v>5234</v>
      </c>
      <c r="E35" s="47">
        <f>20%*D35</f>
        <v>1046.8</v>
      </c>
      <c r="F35" s="47">
        <f>SUM(F12:F34)</f>
        <v>1011</v>
      </c>
      <c r="G35" s="47">
        <f>SUM(G12:G34)</f>
        <v>1596.1167724094644</v>
      </c>
      <c r="H35" s="47">
        <f>SUM(H12:H34)</f>
        <v>564</v>
      </c>
      <c r="I35" s="47">
        <f t="shared" ref="I35:U35" si="2">SUM(I12:I34)</f>
        <v>564</v>
      </c>
      <c r="J35" s="47">
        <f t="shared" si="2"/>
        <v>30</v>
      </c>
      <c r="K35" s="47">
        <f t="shared" si="2"/>
        <v>2</v>
      </c>
      <c r="L35" s="47">
        <f t="shared" si="2"/>
        <v>0</v>
      </c>
      <c r="M35" s="47">
        <f t="shared" si="2"/>
        <v>8</v>
      </c>
      <c r="N35" s="47">
        <f t="shared" si="2"/>
        <v>59</v>
      </c>
      <c r="O35" s="47">
        <f t="shared" si="2"/>
        <v>5</v>
      </c>
      <c r="P35" s="47">
        <f t="shared" si="2"/>
        <v>0</v>
      </c>
      <c r="Q35" s="47">
        <f t="shared" si="2"/>
        <v>23</v>
      </c>
      <c r="R35" s="47">
        <f t="shared" si="2"/>
        <v>0</v>
      </c>
      <c r="S35" s="47">
        <f t="shared" si="2"/>
        <v>0</v>
      </c>
      <c r="T35" s="47">
        <f t="shared" si="2"/>
        <v>1011</v>
      </c>
      <c r="U35" s="47">
        <f t="shared" si="2"/>
        <v>0</v>
      </c>
    </row>
    <row r="37" spans="1:21" x14ac:dyDescent="0.25">
      <c r="A37" s="48" t="s">
        <v>27</v>
      </c>
    </row>
  </sheetData>
  <mergeCells count="23">
    <mergeCell ref="P9:P10"/>
    <mergeCell ref="Q9:Q10"/>
    <mergeCell ref="R9:R10"/>
    <mergeCell ref="T8:T10"/>
    <mergeCell ref="U8:U10"/>
    <mergeCell ref="H9:H10"/>
    <mergeCell ref="I9:I10"/>
    <mergeCell ref="J9:J10"/>
    <mergeCell ref="K9:K10"/>
    <mergeCell ref="L9:L10"/>
    <mergeCell ref="M9:M10"/>
    <mergeCell ref="N9:N10"/>
    <mergeCell ref="O9:O10"/>
    <mergeCell ref="A3:U3"/>
    <mergeCell ref="A4:U4"/>
    <mergeCell ref="A8:A10"/>
    <mergeCell ref="B8:B10"/>
    <mergeCell ref="C8:C10"/>
    <mergeCell ref="D8:D10"/>
    <mergeCell ref="E8:E10"/>
    <mergeCell ref="F8:G9"/>
    <mergeCell ref="H8:R8"/>
    <mergeCell ref="S8:S10"/>
  </mergeCells>
  <printOptions horizontalCentered="1"/>
  <pageMargins left="1.1100000000000001" right="0.9" top="1.1499999999999999" bottom="0.9" header="0" footer="0"/>
  <pageSetup paperSize="9" scale="4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2023-07-18T01:49:37Z</dcterms:created>
  <dcterms:modified xsi:type="dcterms:W3CDTF">2023-07-18T01:50:24Z</dcterms:modified>
</cp:coreProperties>
</file>