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EGA ASSUS\DATA D ASUS\My File\APBD SKPD\2023\DATA STATISTIK\"/>
    </mc:Choice>
  </mc:AlternateContent>
  <xr:revisionPtr revIDLastSave="0" documentId="8_{560482D4-FF2F-4A0C-8052-682727706AB3}" xr6:coauthVersionLast="47" xr6:coauthVersionMax="47" xr10:uidLastSave="{00000000-0000-0000-0000-000000000000}"/>
  <bookViews>
    <workbookView xWindow="-108" yWindow="-108" windowWidth="23256" windowHeight="12720" xr2:uid="{FA956101-5B57-4F22-A869-BFFEE38A14DD}"/>
  </bookViews>
  <sheets>
    <sheet name="PUK" sheetId="1" r:id="rId1"/>
  </sheets>
  <definedNames>
    <definedName name="OLE_LINK2" localSheetId="0">PUK!$A$27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M45" i="1" s="1"/>
  <c r="E52" i="1"/>
  <c r="D52" i="1"/>
  <c r="C52" i="1"/>
  <c r="J50" i="1" s="1"/>
  <c r="B52" i="1"/>
  <c r="I51" i="1" s="1"/>
  <c r="L51" i="1"/>
  <c r="K51" i="1"/>
  <c r="J51" i="1"/>
  <c r="L50" i="1"/>
  <c r="K50" i="1"/>
  <c r="I50" i="1"/>
  <c r="L49" i="1"/>
  <c r="K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L52" i="1" s="1"/>
  <c r="K42" i="1"/>
  <c r="K52" i="1" s="1"/>
  <c r="J42" i="1"/>
  <c r="I42" i="1"/>
  <c r="L38" i="1"/>
  <c r="F38" i="1"/>
  <c r="M37" i="1" s="1"/>
  <c r="E38" i="1"/>
  <c r="D38" i="1"/>
  <c r="C38" i="1"/>
  <c r="J36" i="1" s="1"/>
  <c r="J38" i="1" s="1"/>
  <c r="B38" i="1"/>
  <c r="I37" i="1" s="1"/>
  <c r="L37" i="1"/>
  <c r="K37" i="1"/>
  <c r="J37" i="1"/>
  <c r="M36" i="1"/>
  <c r="M38" i="1" s="1"/>
  <c r="L36" i="1"/>
  <c r="K36" i="1"/>
  <c r="K38" i="1" s="1"/>
  <c r="F32" i="1"/>
  <c r="M28" i="1" s="1"/>
  <c r="E32" i="1"/>
  <c r="D32" i="1"/>
  <c r="C32" i="1"/>
  <c r="J30" i="1" s="1"/>
  <c r="B32" i="1"/>
  <c r="I31" i="1" s="1"/>
  <c r="L31" i="1"/>
  <c r="K31" i="1"/>
  <c r="J31" i="1"/>
  <c r="L30" i="1"/>
  <c r="K30" i="1"/>
  <c r="I30" i="1"/>
  <c r="L29" i="1"/>
  <c r="L32" i="1" s="1"/>
  <c r="K29" i="1"/>
  <c r="I29" i="1"/>
  <c r="L28" i="1"/>
  <c r="K28" i="1"/>
  <c r="K32" i="1" s="1"/>
  <c r="I28" i="1"/>
  <c r="I32" i="1" s="1"/>
  <c r="C19" i="1"/>
  <c r="F18" i="1"/>
  <c r="C18" i="1"/>
  <c r="F15" i="1"/>
  <c r="F11" i="1"/>
  <c r="E11" i="1"/>
  <c r="D11" i="1"/>
  <c r="C11" i="1"/>
  <c r="C15" i="1" s="1"/>
  <c r="I15" i="1" s="1"/>
  <c r="B11" i="1"/>
  <c r="F8" i="1"/>
  <c r="F19" i="1" s="1"/>
  <c r="E8" i="1"/>
  <c r="D8" i="1"/>
  <c r="D19" i="1" s="1"/>
  <c r="C8" i="1"/>
  <c r="B8" i="1"/>
  <c r="B15" i="1" s="1"/>
  <c r="I52" i="1" l="1"/>
  <c r="J52" i="1"/>
  <c r="C17" i="1"/>
  <c r="D15" i="1"/>
  <c r="D17" i="1" s="1"/>
  <c r="F17" i="1"/>
  <c r="E19" i="1"/>
  <c r="J29" i="1"/>
  <c r="M30" i="1"/>
  <c r="I36" i="1"/>
  <c r="I38" i="1" s="1"/>
  <c r="M42" i="1"/>
  <c r="J49" i="1"/>
  <c r="M50" i="1"/>
  <c r="M44" i="1"/>
  <c r="E15" i="1"/>
  <c r="E17" i="1" s="1"/>
  <c r="B18" i="1"/>
  <c r="M47" i="1"/>
  <c r="D18" i="1"/>
  <c r="J28" i="1"/>
  <c r="J32" i="1" s="1"/>
  <c r="M29" i="1"/>
  <c r="M32" i="1" s="1"/>
  <c r="M49" i="1"/>
  <c r="B17" i="1"/>
  <c r="M46" i="1"/>
  <c r="B19" i="1"/>
  <c r="M31" i="1"/>
  <c r="M43" i="1"/>
  <c r="M51" i="1"/>
  <c r="M48" i="1"/>
  <c r="M52" i="1" l="1"/>
</calcChain>
</file>

<file path=xl/sharedStrings.xml><?xml version="1.0" encoding="utf-8"?>
<sst xmlns="http://schemas.openxmlformats.org/spreadsheetml/2006/main" count="69" uniqueCount="47">
  <si>
    <t>1. PENDUDUK USIA KERJA</t>
  </si>
  <si>
    <t>PENDUDUK USIA KERJA DI KABUPATEN PASER MENURUT KEGIATAN</t>
  </si>
  <si>
    <t>KEGIATAN</t>
  </si>
  <si>
    <t>ANGKATAN KERJA</t>
  </si>
  <si>
    <t>BEKERJA</t>
  </si>
  <si>
    <t>PENGANGGUR</t>
  </si>
  <si>
    <t>BUKAN ANGKATAN KERJA</t>
  </si>
  <si>
    <t>SEKOLAH</t>
  </si>
  <si>
    <t>MENGURUS RUMAH TANGGA</t>
  </si>
  <si>
    <t>LAINNYA</t>
  </si>
  <si>
    <t>PENDUDUK USIA KERJA</t>
  </si>
  <si>
    <t>TPAK (%)</t>
  </si>
  <si>
    <t>TPT (%)</t>
  </si>
  <si>
    <t>TKK (%)</t>
  </si>
  <si>
    <t>Sumber : BPS Paser, Kabupaten Paser Dalam Angka Tahun 2020-2023, diolah Sub Bagian Perencanaan Program</t>
  </si>
  <si>
    <t>Keterangan :</t>
  </si>
  <si>
    <t>TPAK = Tingkat Partisipasi Angkatan Kerja</t>
  </si>
  <si>
    <t>TPT = Tingkat Penganggur Terbuka</t>
  </si>
  <si>
    <t>TKK = Tingkat Kesempatan Kerja</t>
  </si>
  <si>
    <t>Penduduk Usia Kerja Menurut Tingkat Pendidikan</t>
  </si>
  <si>
    <t>Penduduk Usia Kerja Menurut Tingkat Pendidikan ( % )</t>
  </si>
  <si>
    <t>TINGKAT PENDIDIKAN</t>
  </si>
  <si>
    <t>Sekolah Dasar/ ≤ Sekolah Dasar</t>
  </si>
  <si>
    <t>Sekolah Menengah Pertama</t>
  </si>
  <si>
    <t>Sekolah Menengah Atas/ Kejuruan</t>
  </si>
  <si>
    <t>Sekolah Menengah Atas</t>
  </si>
  <si>
    <t>Universitas/Perguruan Tinggi/Diploma I/II/III/Akademi</t>
  </si>
  <si>
    <t>Universitas/Perguruan Tinggi</t>
  </si>
  <si>
    <t>JUMLAH</t>
  </si>
  <si>
    <t>Penduduk Usia Kerja Menurut Jenis Kelamin</t>
  </si>
  <si>
    <t>Penduduk Usia Kerja Menurut Jenis Kelamin ( % )</t>
  </si>
  <si>
    <t>JENIS KELAMIN</t>
  </si>
  <si>
    <t>LAKI-LAKI</t>
  </si>
  <si>
    <t>PEREMPUAN</t>
  </si>
  <si>
    <t>Penduduk Usia Kerja Menurut Golongan Umur</t>
  </si>
  <si>
    <t>Penduduk Usia Kerja Menurut Golongan Umur ( % )</t>
  </si>
  <si>
    <t>GOLONGAN UMUR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</si>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</sst>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"/>
  </numFmts>
  <fonts count="1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u/>
      <sz val="12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i/>
      <sz val="8"/>
      <name val="Bookman Old Style"/>
      <family val="1"/>
    </font>
    <font>
      <sz val="12"/>
      <name val="Bookman Old Style"/>
      <family val="1"/>
      <charset val="1"/>
    </font>
    <font>
      <sz val="12"/>
      <color rgb="FF000000"/>
      <name val="Cambria"/>
      <family val="1"/>
      <charset val="1"/>
    </font>
    <font>
      <sz val="11"/>
      <name val="Bookman Old Style"/>
      <family val="1"/>
    </font>
    <font>
      <b/>
      <sz val="12"/>
      <name val="Bookman Old Style"/>
      <family val="1"/>
      <charset val="1"/>
    </font>
    <font>
      <b/>
      <sz val="11"/>
      <name val="Bookman Old Style"/>
      <family val="1"/>
    </font>
    <font>
      <sz val="11"/>
      <name val="Bookman Old Style"/>
      <family val="1"/>
      <charset val="1"/>
    </font>
    <font>
      <sz val="11"/>
      <color rgb="FF000000"/>
      <name val="Cambria"/>
      <family val="1"/>
      <charset val="1"/>
    </font>
    <font>
      <b/>
      <sz val="11"/>
      <name val="Bookman Old Style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37" fontId="5" fillId="3" borderId="2" xfId="1" applyNumberFormat="1" applyFont="1" applyFill="1" applyBorder="1" applyAlignment="1">
      <alignment horizontal="right" vertical="center"/>
    </xf>
    <xf numFmtId="37" fontId="5" fillId="0" borderId="0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left" vertical="center"/>
    </xf>
    <xf numFmtId="37" fontId="3" fillId="4" borderId="2" xfId="1" applyNumberFormat="1" applyFont="1" applyFill="1" applyBorder="1" applyAlignment="1">
      <alignment horizontal="right" vertical="center"/>
    </xf>
    <xf numFmtId="41" fontId="3" fillId="4" borderId="2" xfId="1" applyFont="1" applyFill="1" applyBorder="1" applyAlignment="1">
      <alignment horizontal="right" vertical="center"/>
    </xf>
    <xf numFmtId="37" fontId="3" fillId="0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right" vertical="center"/>
    </xf>
    <xf numFmtId="2" fontId="3" fillId="0" borderId="0" xfId="0" applyNumberFormat="1" applyFont="1" applyAlignment="1">
      <alignment vertical="center"/>
    </xf>
    <xf numFmtId="37" fontId="3" fillId="0" borderId="0" xfId="0" applyNumberFormat="1" applyFont="1" applyAlignment="1">
      <alignment vertical="center"/>
    </xf>
    <xf numFmtId="0" fontId="5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right" vertical="center"/>
    </xf>
    <xf numFmtId="3" fontId="3" fillId="5" borderId="2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5" fillId="6" borderId="2" xfId="0" applyFont="1" applyFill="1" applyBorder="1" applyAlignment="1">
      <alignment vertical="center"/>
    </xf>
    <xf numFmtId="2" fontId="5" fillId="6" borderId="2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164" fontId="5" fillId="6" borderId="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1" fontId="7" fillId="0" borderId="2" xfId="1" applyFont="1" applyFill="1" applyBorder="1" applyAlignment="1">
      <alignment vertical="center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39" fontId="9" fillId="0" borderId="2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1" fontId="10" fillId="0" borderId="2" xfId="1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4" fontId="11" fillId="0" borderId="2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0" fontId="5" fillId="7" borderId="8" xfId="0" applyFont="1" applyFill="1" applyBorder="1" applyAlignment="1">
      <alignment vertical="center"/>
    </xf>
    <xf numFmtId="0" fontId="12" fillId="0" borderId="9" xfId="0" applyFont="1" applyBorder="1" applyAlignment="1">
      <alignment vertical="center"/>
    </xf>
    <xf numFmtId="41" fontId="12" fillId="0" borderId="8" xfId="1" applyFont="1" applyFill="1" applyBorder="1" applyAlignment="1">
      <alignment vertical="center" wrapText="1"/>
    </xf>
    <xf numFmtId="3" fontId="13" fillId="0" borderId="3" xfId="0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4" fontId="12" fillId="0" borderId="8" xfId="0" applyNumberFormat="1" applyFont="1" applyBorder="1" applyAlignment="1">
      <alignment vertical="center" wrapText="1"/>
    </xf>
    <xf numFmtId="3" fontId="13" fillId="0" borderId="5" xfId="0" applyNumberFormat="1" applyFont="1" applyBorder="1" applyAlignment="1">
      <alignment horizontal="right" vertical="center" wrapText="1"/>
    </xf>
    <xf numFmtId="3" fontId="13" fillId="0" borderId="6" xfId="0" applyNumberFormat="1" applyFont="1" applyBorder="1" applyAlignment="1">
      <alignment horizontal="right" vertical="center" wrapText="1"/>
    </xf>
    <xf numFmtId="3" fontId="12" fillId="0" borderId="0" xfId="0" applyNumberFormat="1" applyFont="1" applyAlignment="1">
      <alignment vertical="center"/>
    </xf>
    <xf numFmtId="0" fontId="14" fillId="0" borderId="9" xfId="0" applyFont="1" applyBorder="1" applyAlignment="1">
      <alignment vertical="center"/>
    </xf>
    <xf numFmtId="41" fontId="14" fillId="0" borderId="8" xfId="1" applyFont="1" applyFill="1" applyBorder="1" applyAlignment="1">
      <alignment vertical="center" wrapText="1"/>
    </xf>
    <xf numFmtId="4" fontId="14" fillId="0" borderId="8" xfId="0" applyNumberFormat="1" applyFont="1" applyBorder="1" applyAlignment="1">
      <alignment vertical="center" wrapText="1"/>
    </xf>
    <xf numFmtId="4" fontId="11" fillId="0" borderId="8" xfId="0" applyNumberFormat="1" applyFont="1" applyBorder="1" applyAlignment="1">
      <alignment vertical="center"/>
    </xf>
    <xf numFmtId="0" fontId="5" fillId="7" borderId="8" xfId="0" applyFont="1" applyFill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4" fontId="12" fillId="0" borderId="8" xfId="0" applyNumberFormat="1" applyFont="1" applyBorder="1" applyAlignment="1">
      <alignment vertical="center"/>
    </xf>
    <xf numFmtId="3" fontId="13" fillId="0" borderId="5" xfId="0" applyNumberFormat="1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3" fontId="5" fillId="0" borderId="8" xfId="0" applyNumberFormat="1" applyFont="1" applyBorder="1" applyAlignment="1">
      <alignment vertical="center" wrapText="1"/>
    </xf>
    <xf numFmtId="4" fontId="5" fillId="0" borderId="8" xfId="0" applyNumberFormat="1" applyFont="1" applyBorder="1" applyAlignment="1">
      <alignment vertical="center"/>
    </xf>
    <xf numFmtId="4" fontId="5" fillId="0" borderId="8" xfId="0" applyNumberFormat="1" applyFont="1" applyBorder="1" applyAlignment="1">
      <alignment vertical="center" wrapText="1"/>
    </xf>
    <xf numFmtId="0" fontId="3" fillId="0" borderId="0" xfId="0" applyFont="1"/>
    <xf numFmtId="3" fontId="3" fillId="0" borderId="0" xfId="0" applyNumberFormat="1" applyFont="1"/>
    <xf numFmtId="41" fontId="3" fillId="0" borderId="0" xfId="0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A6A57-4583-4357-8CE8-1E95CD47922D}">
  <sheetPr>
    <tabColor rgb="FF92D050"/>
  </sheetPr>
  <dimension ref="A1:M55"/>
  <sheetViews>
    <sheetView tabSelected="1" topLeftCell="A22" zoomScale="80" zoomScaleNormal="80" workbookViewId="0">
      <selection activeCell="F28" sqref="F28:F31"/>
    </sheetView>
  </sheetViews>
  <sheetFormatPr defaultColWidth="20.77734375" defaultRowHeight="13.2" x14ac:dyDescent="0.25"/>
  <cols>
    <col min="1" max="1" width="65.21875" style="70" bestFit="1" customWidth="1"/>
    <col min="2" max="2" width="14.77734375" style="70" customWidth="1"/>
    <col min="3" max="3" width="16.44140625" style="70" customWidth="1"/>
    <col min="4" max="4" width="15.77734375" style="70" customWidth="1"/>
    <col min="5" max="6" width="17.44140625" style="70" customWidth="1"/>
    <col min="7" max="7" width="10.21875" style="70" customWidth="1"/>
    <col min="8" max="8" width="49.21875" style="70" bestFit="1" customWidth="1"/>
    <col min="9" max="9" width="9.77734375" style="70" customWidth="1"/>
    <col min="10" max="10" width="8.77734375" style="70" customWidth="1"/>
    <col min="11" max="11" width="10.77734375" style="70" customWidth="1"/>
    <col min="12" max="12" width="8.77734375" style="70" customWidth="1"/>
    <col min="13" max="13" width="10.77734375" style="70" customWidth="1"/>
    <col min="14" max="16384" width="20.77734375" style="70"/>
  </cols>
  <sheetData>
    <row r="1" spans="1:12" s="2" customFormat="1" ht="18" customHeight="1" x14ac:dyDescent="0.3">
      <c r="A1" s="1" t="s">
        <v>0</v>
      </c>
    </row>
    <row r="2" spans="1:12" s="2" customFormat="1" ht="18" customHeight="1" x14ac:dyDescent="0.3">
      <c r="A2" s="3"/>
    </row>
    <row r="3" spans="1:12" s="2" customFormat="1" ht="18" customHeight="1" x14ac:dyDescent="0.3">
      <c r="A3" s="3"/>
      <c r="B3" s="4"/>
      <c r="C3" s="4"/>
      <c r="D3" s="4"/>
      <c r="E3" s="4"/>
      <c r="F3" s="4"/>
      <c r="G3" s="4"/>
      <c r="H3" s="4"/>
    </row>
    <row r="4" spans="1:12" s="2" customFormat="1" ht="18" customHeight="1" x14ac:dyDescent="0.3">
      <c r="A4" s="5" t="s">
        <v>1</v>
      </c>
      <c r="B4" s="5"/>
      <c r="C4" s="5"/>
      <c r="D4" s="5"/>
      <c r="E4" s="5"/>
      <c r="F4" s="4"/>
      <c r="G4" s="4"/>
      <c r="H4" s="4"/>
    </row>
    <row r="5" spans="1:12" s="2" customFormat="1" ht="18" customHeight="1" x14ac:dyDescent="0.3">
      <c r="A5" s="3"/>
      <c r="B5" s="4"/>
      <c r="C5" s="4"/>
      <c r="D5" s="4"/>
      <c r="E5" s="4"/>
      <c r="F5" s="4"/>
      <c r="G5" s="4"/>
      <c r="H5" s="4"/>
    </row>
    <row r="6" spans="1:12" s="2" customFormat="1" ht="18" customHeight="1" x14ac:dyDescent="0.3"/>
    <row r="7" spans="1:12" s="2" customFormat="1" ht="18" customHeight="1" x14ac:dyDescent="0.3">
      <c r="A7" s="6" t="s">
        <v>2</v>
      </c>
      <c r="B7" s="7">
        <v>2018</v>
      </c>
      <c r="C7" s="7">
        <v>2019</v>
      </c>
      <c r="D7" s="7">
        <v>2020</v>
      </c>
      <c r="E7" s="7">
        <v>2021</v>
      </c>
      <c r="F7" s="7">
        <v>2022</v>
      </c>
      <c r="G7" s="8"/>
      <c r="H7" s="8"/>
    </row>
    <row r="8" spans="1:12" s="2" customFormat="1" ht="18" customHeight="1" x14ac:dyDescent="0.3">
      <c r="A8" s="9" t="s">
        <v>3</v>
      </c>
      <c r="B8" s="10">
        <f>SUM(B9:B10)</f>
        <v>135854</v>
      </c>
      <c r="C8" s="10">
        <f>SUM(C9:C10)</f>
        <v>137737</v>
      </c>
      <c r="D8" s="10">
        <f>SUM(D9:D10)</f>
        <v>142568</v>
      </c>
      <c r="E8" s="10">
        <f>SUM(E9:E10)</f>
        <v>136640</v>
      </c>
      <c r="F8" s="10">
        <f>SUM(F9:F10)</f>
        <v>133734</v>
      </c>
      <c r="G8" s="11"/>
      <c r="H8" s="12"/>
    </row>
    <row r="9" spans="1:12" s="2" customFormat="1" ht="18" customHeight="1" x14ac:dyDescent="0.3">
      <c r="A9" s="13" t="s">
        <v>4</v>
      </c>
      <c r="B9" s="14">
        <v>129060</v>
      </c>
      <c r="C9" s="14">
        <v>131471</v>
      </c>
      <c r="D9" s="15">
        <v>136131</v>
      </c>
      <c r="E9" s="15">
        <v>131484</v>
      </c>
      <c r="F9" s="15">
        <v>127206</v>
      </c>
      <c r="G9" s="16"/>
      <c r="H9" s="17"/>
    </row>
    <row r="10" spans="1:12" s="2" customFormat="1" ht="18" customHeight="1" x14ac:dyDescent="0.3">
      <c r="A10" s="13" t="s">
        <v>5</v>
      </c>
      <c r="B10" s="14">
        <v>6794</v>
      </c>
      <c r="C10" s="14">
        <v>6266</v>
      </c>
      <c r="D10" s="15">
        <v>6437</v>
      </c>
      <c r="E10" s="15">
        <v>5156</v>
      </c>
      <c r="F10" s="15">
        <v>6528</v>
      </c>
      <c r="G10" s="16"/>
      <c r="H10" s="17"/>
    </row>
    <row r="11" spans="1:12" s="2" customFormat="1" ht="18" customHeight="1" x14ac:dyDescent="0.3">
      <c r="A11" s="9" t="s">
        <v>6</v>
      </c>
      <c r="B11" s="10">
        <f>SUM(B12:B14)</f>
        <v>66244</v>
      </c>
      <c r="C11" s="10">
        <f>SUM(C12:C14)</f>
        <v>69611</v>
      </c>
      <c r="D11" s="10">
        <f>SUM(D12:D14)</f>
        <v>67452</v>
      </c>
      <c r="E11" s="10">
        <f>SUM(E12:E14)</f>
        <v>74968</v>
      </c>
      <c r="F11" s="10">
        <f>SUM(F12:F14)</f>
        <v>83005</v>
      </c>
      <c r="G11" s="11"/>
      <c r="H11" s="12"/>
    </row>
    <row r="12" spans="1:12" s="2" customFormat="1" ht="18" customHeight="1" x14ac:dyDescent="0.3">
      <c r="A12" s="13" t="s">
        <v>7</v>
      </c>
      <c r="B12" s="14">
        <v>18454</v>
      </c>
      <c r="C12" s="14">
        <v>19092</v>
      </c>
      <c r="D12" s="15">
        <v>16515</v>
      </c>
      <c r="E12" s="15">
        <v>17063</v>
      </c>
      <c r="F12" s="15">
        <v>13427</v>
      </c>
      <c r="G12" s="16"/>
      <c r="H12" s="17"/>
    </row>
    <row r="13" spans="1:12" s="2" customFormat="1" ht="18" customHeight="1" x14ac:dyDescent="0.3">
      <c r="A13" s="13" t="s">
        <v>8</v>
      </c>
      <c r="B13" s="14">
        <v>39608</v>
      </c>
      <c r="C13" s="14">
        <v>44269</v>
      </c>
      <c r="D13" s="15">
        <v>44926</v>
      </c>
      <c r="E13" s="15">
        <v>50035</v>
      </c>
      <c r="F13" s="15">
        <v>56887</v>
      </c>
      <c r="H13" s="17"/>
      <c r="J13" s="18"/>
      <c r="L13" s="18"/>
    </row>
    <row r="14" spans="1:12" s="2" customFormat="1" ht="18" customHeight="1" x14ac:dyDescent="0.3">
      <c r="A14" s="13" t="s">
        <v>9</v>
      </c>
      <c r="B14" s="14">
        <v>8182</v>
      </c>
      <c r="C14" s="14">
        <v>6250</v>
      </c>
      <c r="D14" s="15">
        <v>6011</v>
      </c>
      <c r="E14" s="15">
        <v>7870</v>
      </c>
      <c r="F14" s="15">
        <v>12691</v>
      </c>
      <c r="H14" s="17"/>
    </row>
    <row r="15" spans="1:12" s="2" customFormat="1" ht="18" customHeight="1" x14ac:dyDescent="0.3">
      <c r="A15" s="9" t="s">
        <v>10</v>
      </c>
      <c r="B15" s="10">
        <f>B8+B11</f>
        <v>202098</v>
      </c>
      <c r="C15" s="10">
        <f>C8+C11</f>
        <v>207348</v>
      </c>
      <c r="D15" s="10">
        <f>D8+D11</f>
        <v>210020</v>
      </c>
      <c r="E15" s="10">
        <f>E8+E11</f>
        <v>211608</v>
      </c>
      <c r="F15" s="10">
        <f>F8+F11</f>
        <v>216739</v>
      </c>
      <c r="H15" s="11"/>
      <c r="I15" s="19">
        <f>C15-B15</f>
        <v>5250</v>
      </c>
    </row>
    <row r="16" spans="1:12" s="2" customFormat="1" ht="18" customHeight="1" x14ac:dyDescent="0.3">
      <c r="A16" s="20"/>
      <c r="B16" s="21"/>
      <c r="C16" s="21"/>
      <c r="D16" s="22"/>
      <c r="E16" s="22"/>
      <c r="F16" s="22"/>
      <c r="H16" s="23"/>
    </row>
    <row r="17" spans="1:13" s="2" customFormat="1" ht="18" customHeight="1" x14ac:dyDescent="0.3">
      <c r="A17" s="24" t="s">
        <v>11</v>
      </c>
      <c r="B17" s="25">
        <f>B8/B15*100</f>
        <v>67.221842868311413</v>
      </c>
      <c r="C17" s="25">
        <f>C8/C15*100</f>
        <v>66.427937573547851</v>
      </c>
      <c r="D17" s="25">
        <f>D8/D15*100</f>
        <v>67.883058756308927</v>
      </c>
      <c r="E17" s="25">
        <f>E8/E15*100</f>
        <v>64.572227893085326</v>
      </c>
      <c r="F17" s="25">
        <f>F8/F15*100</f>
        <v>61.702785377804638</v>
      </c>
      <c r="H17" s="26"/>
    </row>
    <row r="18" spans="1:13" s="2" customFormat="1" ht="18" customHeight="1" x14ac:dyDescent="0.3">
      <c r="A18" s="24" t="s">
        <v>12</v>
      </c>
      <c r="B18" s="25">
        <f>B10/B8*100</f>
        <v>5.0009569096235662</v>
      </c>
      <c r="C18" s="25">
        <f>C10/C8*100</f>
        <v>4.5492496569549212</v>
      </c>
      <c r="D18" s="25">
        <f>D10/D8*100</f>
        <v>4.5150384377981032</v>
      </c>
      <c r="E18" s="27">
        <v>5.7</v>
      </c>
      <c r="F18" s="25">
        <f>F10/F8*100</f>
        <v>4.8813315985463674</v>
      </c>
      <c r="H18" s="26"/>
    </row>
    <row r="19" spans="1:13" s="2" customFormat="1" ht="18" customHeight="1" x14ac:dyDescent="0.3">
      <c r="A19" s="24" t="s">
        <v>13</v>
      </c>
      <c r="B19" s="25">
        <f>B9/B8*100</f>
        <v>94.999043090376432</v>
      </c>
      <c r="C19" s="25">
        <f>C9/C8*100</f>
        <v>95.450750343045073</v>
      </c>
      <c r="D19" s="25">
        <f>D9/D8*100</f>
        <v>95.484961562201903</v>
      </c>
      <c r="E19" s="25">
        <f>E9/E8*100</f>
        <v>96.226580796252932</v>
      </c>
      <c r="F19" s="25">
        <f>F9/F8*100</f>
        <v>95.118668401453633</v>
      </c>
      <c r="H19" s="26"/>
    </row>
    <row r="20" spans="1:13" s="2" customFormat="1" ht="18" customHeight="1" x14ac:dyDescent="0.3">
      <c r="A20" s="28" t="s">
        <v>14</v>
      </c>
    </row>
    <row r="21" spans="1:13" s="2" customFormat="1" ht="18" customHeight="1" x14ac:dyDescent="0.3">
      <c r="A21" s="2" t="s">
        <v>15</v>
      </c>
    </row>
    <row r="22" spans="1:13" s="2" customFormat="1" ht="18" customHeight="1" x14ac:dyDescent="0.3">
      <c r="A22" s="2" t="s">
        <v>16</v>
      </c>
    </row>
    <row r="23" spans="1:13" s="2" customFormat="1" ht="18" customHeight="1" x14ac:dyDescent="0.3">
      <c r="A23" s="2" t="s">
        <v>17</v>
      </c>
    </row>
    <row r="24" spans="1:13" s="2" customFormat="1" ht="18" customHeight="1" x14ac:dyDescent="0.3">
      <c r="A24" s="2" t="s">
        <v>18</v>
      </c>
    </row>
    <row r="25" spans="1:13" s="2" customFormat="1" ht="18" customHeight="1" x14ac:dyDescent="0.3"/>
    <row r="26" spans="1:13" s="2" customFormat="1" ht="18" customHeight="1" x14ac:dyDescent="0.3">
      <c r="A26" s="3" t="s">
        <v>19</v>
      </c>
      <c r="H26" s="3" t="s">
        <v>20</v>
      </c>
    </row>
    <row r="27" spans="1:13" s="2" customFormat="1" ht="18" customHeight="1" thickBot="1" x14ac:dyDescent="0.35">
      <c r="A27" s="29" t="s">
        <v>21</v>
      </c>
      <c r="B27" s="30">
        <v>2018</v>
      </c>
      <c r="C27" s="30">
        <v>2019</v>
      </c>
      <c r="D27" s="30">
        <v>2020</v>
      </c>
      <c r="E27" s="30">
        <v>2021</v>
      </c>
      <c r="F27" s="30">
        <v>2022</v>
      </c>
      <c r="H27" s="29" t="s">
        <v>21</v>
      </c>
      <c r="I27" s="30">
        <v>2018</v>
      </c>
      <c r="J27" s="30">
        <v>2019</v>
      </c>
      <c r="K27" s="30">
        <v>2020</v>
      </c>
      <c r="L27" s="30">
        <v>2021</v>
      </c>
      <c r="M27" s="30">
        <v>2022</v>
      </c>
    </row>
    <row r="28" spans="1:13" s="2" customFormat="1" ht="18" customHeight="1" thickBot="1" x14ac:dyDescent="0.35">
      <c r="A28" s="31" t="s">
        <v>22</v>
      </c>
      <c r="B28" s="32">
        <v>80516</v>
      </c>
      <c r="C28" s="33">
        <v>86201</v>
      </c>
      <c r="D28" s="34">
        <v>88763</v>
      </c>
      <c r="E28" s="34">
        <v>88220</v>
      </c>
      <c r="F28" s="34">
        <v>85054</v>
      </c>
      <c r="H28" s="35" t="s">
        <v>22</v>
      </c>
      <c r="I28" s="36">
        <f>B28/$B$32*100</f>
        <v>39.840077586121588</v>
      </c>
      <c r="J28" s="36">
        <f>C28/$C$32*100</f>
        <v>41.573104153403939</v>
      </c>
      <c r="K28" s="36">
        <f>D28/D32*100</f>
        <v>42.264070088562995</v>
      </c>
      <c r="L28" s="36">
        <f>E28/$E$32*100</f>
        <v>41.690295262939017</v>
      </c>
      <c r="M28" s="36">
        <f>F28/F32*100</f>
        <v>39.24259131951333</v>
      </c>
    </row>
    <row r="29" spans="1:13" s="2" customFormat="1" ht="18" customHeight="1" thickBot="1" x14ac:dyDescent="0.35">
      <c r="A29" s="31" t="s">
        <v>23</v>
      </c>
      <c r="B29" s="32">
        <v>46656</v>
      </c>
      <c r="C29" s="37">
        <v>43630</v>
      </c>
      <c r="D29" s="38">
        <v>41899</v>
      </c>
      <c r="E29" s="38">
        <v>40966</v>
      </c>
      <c r="F29" s="38">
        <v>37705</v>
      </c>
      <c r="H29" s="35" t="s">
        <v>23</v>
      </c>
      <c r="I29" s="36">
        <f>B29/$B$32*100</f>
        <v>23.085829647002939</v>
      </c>
      <c r="J29" s="36">
        <f t="shared" ref="J29:J31" si="0">C29/$C$32*100</f>
        <v>21.041919864189669</v>
      </c>
      <c r="K29" s="36">
        <f>D29/D32*100</f>
        <v>19.950004761451289</v>
      </c>
      <c r="L29" s="36">
        <f t="shared" ref="L29:L31" si="1">E29/$E$32*100</f>
        <v>19.359381497863975</v>
      </c>
      <c r="M29" s="36">
        <f>F29/F32*100</f>
        <v>17.396499937713102</v>
      </c>
    </row>
    <row r="30" spans="1:13" s="2" customFormat="1" ht="18" customHeight="1" thickBot="1" x14ac:dyDescent="0.35">
      <c r="A30" s="31" t="s">
        <v>24</v>
      </c>
      <c r="B30" s="32">
        <v>55620</v>
      </c>
      <c r="C30" s="37">
        <v>60150</v>
      </c>
      <c r="D30" s="38">
        <v>60583</v>
      </c>
      <c r="E30" s="38">
        <v>63229</v>
      </c>
      <c r="F30" s="38">
        <v>76090</v>
      </c>
      <c r="H30" s="35" t="s">
        <v>25</v>
      </c>
      <c r="I30" s="36">
        <f>B30/$B$32*100</f>
        <v>27.521301546774335</v>
      </c>
      <c r="J30" s="36">
        <f t="shared" si="0"/>
        <v>29.009201921407492</v>
      </c>
      <c r="K30" s="36">
        <f>D30/D32*100</f>
        <v>28.846300352347399</v>
      </c>
      <c r="L30" s="36">
        <f t="shared" si="1"/>
        <v>29.880250274091718</v>
      </c>
      <c r="M30" s="36">
        <f>F30/F32*100</f>
        <v>35.106741287908498</v>
      </c>
    </row>
    <row r="31" spans="1:13" s="2" customFormat="1" ht="18" customHeight="1" thickBot="1" x14ac:dyDescent="0.35">
      <c r="A31" s="31" t="s">
        <v>26</v>
      </c>
      <c r="B31" s="32">
        <v>19306</v>
      </c>
      <c r="C31" s="37">
        <v>17367</v>
      </c>
      <c r="D31" s="38">
        <v>18775</v>
      </c>
      <c r="E31" s="38">
        <v>19193</v>
      </c>
      <c r="F31" s="38">
        <v>17890</v>
      </c>
      <c r="H31" s="35" t="s">
        <v>27</v>
      </c>
      <c r="I31" s="36">
        <f>B31/$B$32*100</f>
        <v>9.55279122010114</v>
      </c>
      <c r="J31" s="36">
        <f t="shared" si="0"/>
        <v>8.3757740609989</v>
      </c>
      <c r="K31" s="36">
        <f>D31/D32*100</f>
        <v>8.9396247976383201</v>
      </c>
      <c r="L31" s="36">
        <f t="shared" si="1"/>
        <v>9.0700729651052878</v>
      </c>
      <c r="M31" s="36">
        <f>F31/F32*100</f>
        <v>8.2541674548650672</v>
      </c>
    </row>
    <row r="32" spans="1:13" s="2" customFormat="1" ht="18" customHeight="1" x14ac:dyDescent="0.3">
      <c r="A32" s="39" t="s">
        <v>28</v>
      </c>
      <c r="B32" s="40">
        <f>SUM(B28:B31)</f>
        <v>202098</v>
      </c>
      <c r="C32" s="40">
        <f>SUM(C28:C31)</f>
        <v>207348</v>
      </c>
      <c r="D32" s="40">
        <f>SUM(D28:D31)</f>
        <v>210020</v>
      </c>
      <c r="E32" s="40">
        <f>SUM(E28:E31)</f>
        <v>211608</v>
      </c>
      <c r="F32" s="40">
        <f>SUM(F28:F31)</f>
        <v>216739</v>
      </c>
      <c r="H32" s="41" t="s">
        <v>28</v>
      </c>
      <c r="I32" s="42">
        <f>SUM(I28:I31)</f>
        <v>100</v>
      </c>
      <c r="J32" s="42">
        <f>SUM(J28:J31)</f>
        <v>100</v>
      </c>
      <c r="K32" s="42">
        <f>SUM(K28:K31)</f>
        <v>100</v>
      </c>
      <c r="L32" s="42">
        <f>SUM(L28:L31)</f>
        <v>100</v>
      </c>
      <c r="M32" s="42">
        <f>SUM(M28:M31)</f>
        <v>100</v>
      </c>
    </row>
    <row r="33" spans="1:13" s="2" customFormat="1" ht="18" customHeight="1" x14ac:dyDescent="0.3">
      <c r="I33" s="43"/>
    </row>
    <row r="34" spans="1:13" s="2" customFormat="1" ht="18" customHeight="1" thickBot="1" x14ac:dyDescent="0.35">
      <c r="A34" s="3" t="s">
        <v>29</v>
      </c>
      <c r="H34" s="44" t="s">
        <v>30</v>
      </c>
    </row>
    <row r="35" spans="1:13" s="2" customFormat="1" ht="18" customHeight="1" thickBot="1" x14ac:dyDescent="0.35">
      <c r="A35" s="45" t="s">
        <v>31</v>
      </c>
      <c r="B35" s="30">
        <v>2018</v>
      </c>
      <c r="C35" s="30">
        <v>2019</v>
      </c>
      <c r="D35" s="30">
        <v>2020</v>
      </c>
      <c r="E35" s="30">
        <v>2021</v>
      </c>
      <c r="F35" s="30">
        <v>2022</v>
      </c>
      <c r="H35" s="45" t="s">
        <v>31</v>
      </c>
      <c r="I35" s="30">
        <v>2018</v>
      </c>
      <c r="J35" s="30">
        <v>2019</v>
      </c>
      <c r="K35" s="30">
        <v>2020</v>
      </c>
      <c r="L35" s="30">
        <v>2021</v>
      </c>
      <c r="M35" s="30">
        <v>2022</v>
      </c>
    </row>
    <row r="36" spans="1:13" s="2" customFormat="1" ht="18" customHeight="1" thickBot="1" x14ac:dyDescent="0.35">
      <c r="A36" s="46" t="s">
        <v>32</v>
      </c>
      <c r="B36" s="47">
        <v>108457</v>
      </c>
      <c r="C36" s="48">
        <v>111230</v>
      </c>
      <c r="D36" s="49">
        <v>111562</v>
      </c>
      <c r="E36" s="49">
        <v>111822</v>
      </c>
      <c r="F36" s="49">
        <v>114627</v>
      </c>
      <c r="G36" s="50"/>
      <c r="H36" s="46" t="s">
        <v>32</v>
      </c>
      <c r="I36" s="51">
        <f>B36/B38*100</f>
        <v>53.665548397312193</v>
      </c>
      <c r="J36" s="51">
        <f>C36/C38*100</f>
        <v>53.644115207284372</v>
      </c>
      <c r="K36" s="51">
        <f>D36/D38*100</f>
        <v>53.11970288543948</v>
      </c>
      <c r="L36" s="51">
        <f>E36/E38*100</f>
        <v>52.843937847340364</v>
      </c>
      <c r="M36" s="51">
        <f>F36/F38*100</f>
        <v>52.887113071482297</v>
      </c>
    </row>
    <row r="37" spans="1:13" s="2" customFormat="1" ht="18" customHeight="1" thickBot="1" x14ac:dyDescent="0.35">
      <c r="A37" s="46" t="s">
        <v>33</v>
      </c>
      <c r="B37" s="47">
        <v>93641</v>
      </c>
      <c r="C37" s="52">
        <v>96118</v>
      </c>
      <c r="D37" s="53">
        <v>98458</v>
      </c>
      <c r="E37" s="53">
        <v>99786</v>
      </c>
      <c r="F37" s="53">
        <v>102112</v>
      </c>
      <c r="G37" s="54"/>
      <c r="H37" s="46" t="s">
        <v>33</v>
      </c>
      <c r="I37" s="51">
        <f>B37/B38*100</f>
        <v>46.334451602687807</v>
      </c>
      <c r="J37" s="51">
        <f>C37/C38*100</f>
        <v>46.355884792715628</v>
      </c>
      <c r="K37" s="51">
        <f>D37/D38*100</f>
        <v>46.88029711456052</v>
      </c>
      <c r="L37" s="51">
        <f>E37/E38*100</f>
        <v>47.156062152659636</v>
      </c>
      <c r="M37" s="51">
        <f>F37/F38*100</f>
        <v>47.11288692851771</v>
      </c>
    </row>
    <row r="38" spans="1:13" s="2" customFormat="1" ht="18" customHeight="1" thickBot="1" x14ac:dyDescent="0.35">
      <c r="A38" s="55" t="s">
        <v>28</v>
      </c>
      <c r="B38" s="56">
        <f>SUM(B36:B37)</f>
        <v>202098</v>
      </c>
      <c r="C38" s="56">
        <f>SUM(C36:C37)</f>
        <v>207348</v>
      </c>
      <c r="D38" s="56">
        <f>SUM(D36:D37)</f>
        <v>210020</v>
      </c>
      <c r="E38" s="56">
        <f>SUM(E36:E37)</f>
        <v>211608</v>
      </c>
      <c r="F38" s="56">
        <f>SUM(F36:F37)</f>
        <v>216739</v>
      </c>
      <c r="G38" s="50"/>
      <c r="H38" s="55" t="s">
        <v>28</v>
      </c>
      <c r="I38" s="57">
        <f>SUM(I36:I37)</f>
        <v>100</v>
      </c>
      <c r="J38" s="58">
        <f>SUM(J36:J37)</f>
        <v>100</v>
      </c>
      <c r="K38" s="58">
        <f>SUM(K36:K37)</f>
        <v>100</v>
      </c>
      <c r="L38" s="58">
        <f>SUM(L36:L37)</f>
        <v>100</v>
      </c>
      <c r="M38" s="58">
        <f>SUM(M36:M37)</f>
        <v>100</v>
      </c>
    </row>
    <row r="39" spans="1:13" s="2" customFormat="1" ht="18" customHeight="1" x14ac:dyDescent="0.3">
      <c r="H39" s="3"/>
    </row>
    <row r="40" spans="1:13" s="2" customFormat="1" ht="18" customHeight="1" thickBot="1" x14ac:dyDescent="0.35">
      <c r="A40" s="3" t="s">
        <v>34</v>
      </c>
      <c r="H40" s="3" t="s">
        <v>35</v>
      </c>
    </row>
    <row r="41" spans="1:13" s="2" customFormat="1" ht="18" customHeight="1" thickBot="1" x14ac:dyDescent="0.35">
      <c r="A41" s="59" t="s">
        <v>36</v>
      </c>
      <c r="B41" s="30">
        <v>2018</v>
      </c>
      <c r="C41" s="30">
        <v>2019</v>
      </c>
      <c r="D41" s="30">
        <v>2020</v>
      </c>
      <c r="E41" s="30">
        <v>2021</v>
      </c>
      <c r="F41" s="30">
        <v>2022</v>
      </c>
      <c r="H41" s="59" t="s">
        <v>36</v>
      </c>
      <c r="I41" s="30">
        <v>2018</v>
      </c>
      <c r="J41" s="30">
        <v>2019</v>
      </c>
      <c r="K41" s="30">
        <v>2020</v>
      </c>
      <c r="L41" s="30">
        <v>2021</v>
      </c>
      <c r="M41" s="30">
        <v>2022</v>
      </c>
    </row>
    <row r="42" spans="1:13" s="2" customFormat="1" ht="18" customHeight="1" thickBot="1" x14ac:dyDescent="0.35">
      <c r="A42" s="46" t="s">
        <v>37</v>
      </c>
      <c r="B42" s="60">
        <v>27867</v>
      </c>
      <c r="C42" s="61">
        <v>28874</v>
      </c>
      <c r="D42" s="62">
        <v>23693</v>
      </c>
      <c r="E42" s="62">
        <v>23616</v>
      </c>
      <c r="F42" s="62">
        <v>23542</v>
      </c>
      <c r="G42" s="50"/>
      <c r="H42" s="46" t="s">
        <v>37</v>
      </c>
      <c r="I42" s="63">
        <f t="shared" ref="I42:I51" si="2">B42/$B$52*100</f>
        <v>13.788854911973401</v>
      </c>
      <c r="J42" s="63">
        <f t="shared" ref="J42:J51" si="3">C42/$C$52*100</f>
        <v>13.925381484267993</v>
      </c>
      <c r="K42" s="63">
        <f>D42/$D$52*100</f>
        <v>11.281306542234073</v>
      </c>
      <c r="L42" s="63">
        <f t="shared" ref="L42:L51" si="4">E42/$E$52*100</f>
        <v>11.160258591357605</v>
      </c>
      <c r="M42" s="63">
        <f>F42/$F$52*100</f>
        <v>10.861912253909081</v>
      </c>
    </row>
    <row r="43" spans="1:13" s="2" customFormat="1" ht="18" customHeight="1" thickBot="1" x14ac:dyDescent="0.35">
      <c r="A43" s="46" t="s">
        <v>38</v>
      </c>
      <c r="B43" s="60">
        <v>25640</v>
      </c>
      <c r="C43" s="64">
        <v>26576</v>
      </c>
      <c r="D43" s="65">
        <v>23356</v>
      </c>
      <c r="E43" s="65">
        <v>24248</v>
      </c>
      <c r="F43" s="65">
        <v>24298</v>
      </c>
      <c r="G43" s="50"/>
      <c r="H43" s="46" t="s">
        <v>38</v>
      </c>
      <c r="I43" s="63">
        <f t="shared" si="2"/>
        <v>12.686914269314887</v>
      </c>
      <c r="J43" s="63">
        <f t="shared" si="3"/>
        <v>12.817099755001255</v>
      </c>
      <c r="K43" s="63">
        <f t="shared" ref="K43:K51" si="5">D43/$D$52*100</f>
        <v>11.120845633749168</v>
      </c>
      <c r="L43" s="63">
        <f t="shared" si="4"/>
        <v>11.458924048240142</v>
      </c>
      <c r="M43" s="63">
        <f t="shared" ref="M43:M51" si="6">F43/$F$52*100</f>
        <v>11.21071888308057</v>
      </c>
    </row>
    <row r="44" spans="1:13" s="2" customFormat="1" ht="18" customHeight="1" thickBot="1" x14ac:dyDescent="0.35">
      <c r="A44" s="46" t="s">
        <v>39</v>
      </c>
      <c r="B44" s="60">
        <v>25923</v>
      </c>
      <c r="C44" s="64">
        <v>26465</v>
      </c>
      <c r="D44" s="65">
        <v>22945</v>
      </c>
      <c r="E44" s="65">
        <v>24094</v>
      </c>
      <c r="F44" s="65">
        <v>24177</v>
      </c>
      <c r="G44" s="50"/>
      <c r="H44" s="46" t="s">
        <v>39</v>
      </c>
      <c r="I44" s="63">
        <f t="shared" si="2"/>
        <v>12.826945343348276</v>
      </c>
      <c r="J44" s="63">
        <f t="shared" si="3"/>
        <v>12.763566564423096</v>
      </c>
      <c r="K44" s="63">
        <f t="shared" si="5"/>
        <v>10.925149985715645</v>
      </c>
      <c r="L44" s="63">
        <f t="shared" si="4"/>
        <v>11.386147971721297</v>
      </c>
      <c r="M44" s="63">
        <f t="shared" si="6"/>
        <v>11.154891367035928</v>
      </c>
    </row>
    <row r="45" spans="1:13" s="2" customFormat="1" ht="18" customHeight="1" thickBot="1" x14ac:dyDescent="0.35">
      <c r="A45" s="46" t="s">
        <v>40</v>
      </c>
      <c r="B45" s="60">
        <v>25427</v>
      </c>
      <c r="C45" s="64">
        <v>25981</v>
      </c>
      <c r="D45" s="65">
        <v>22416</v>
      </c>
      <c r="E45" s="65">
        <v>24498</v>
      </c>
      <c r="F45" s="65">
        <v>24429</v>
      </c>
      <c r="G45" s="50"/>
      <c r="H45" s="46" t="s">
        <v>40</v>
      </c>
      <c r="I45" s="63">
        <f t="shared" si="2"/>
        <v>12.581519856703183</v>
      </c>
      <c r="J45" s="63">
        <f t="shared" si="3"/>
        <v>12.530142562262478</v>
      </c>
      <c r="K45" s="63">
        <f t="shared" si="5"/>
        <v>10.673269212455956</v>
      </c>
      <c r="L45" s="63">
        <f t="shared" si="4"/>
        <v>11.577067029601904</v>
      </c>
      <c r="M45" s="63">
        <f t="shared" si="6"/>
        <v>11.271160243426426</v>
      </c>
    </row>
    <row r="46" spans="1:13" s="2" customFormat="1" ht="18" customHeight="1" thickBot="1" x14ac:dyDescent="0.35">
      <c r="A46" s="46" t="s">
        <v>41</v>
      </c>
      <c r="B46" s="60">
        <v>23084</v>
      </c>
      <c r="C46" s="64">
        <v>23670</v>
      </c>
      <c r="D46" s="65">
        <v>21992</v>
      </c>
      <c r="E46" s="65">
        <v>22767</v>
      </c>
      <c r="F46" s="65">
        <v>22977</v>
      </c>
      <c r="G46" s="50"/>
      <c r="H46" s="46" t="s">
        <v>41</v>
      </c>
      <c r="I46" s="63">
        <f t="shared" si="2"/>
        <v>11.422181317974447</v>
      </c>
      <c r="J46" s="63">
        <f t="shared" si="3"/>
        <v>11.415591180045141</v>
      </c>
      <c r="K46" s="63">
        <f t="shared" si="5"/>
        <v>10.471383677744976</v>
      </c>
      <c r="L46" s="63">
        <f t="shared" si="4"/>
        <v>10.759045026653057</v>
      </c>
      <c r="M46" s="63">
        <f t="shared" si="6"/>
        <v>10.601230050890702</v>
      </c>
    </row>
    <row r="47" spans="1:13" s="2" customFormat="1" ht="18" customHeight="1" thickBot="1" x14ac:dyDescent="0.35">
      <c r="A47" s="46" t="s">
        <v>42</v>
      </c>
      <c r="B47" s="60">
        <v>20443</v>
      </c>
      <c r="C47" s="64">
        <v>20897</v>
      </c>
      <c r="D47" s="65">
        <v>21572</v>
      </c>
      <c r="E47" s="65">
        <v>21244</v>
      </c>
      <c r="F47" s="65">
        <v>21421</v>
      </c>
      <c r="G47" s="50"/>
      <c r="H47" s="46" t="s">
        <v>42</v>
      </c>
      <c r="I47" s="63">
        <f t="shared" si="2"/>
        <v>10.115389563479106</v>
      </c>
      <c r="J47" s="63">
        <f t="shared" si="3"/>
        <v>10.07822597758358</v>
      </c>
      <c r="K47" s="63">
        <f t="shared" si="5"/>
        <v>10.271402723550139</v>
      </c>
      <c r="L47" s="63">
        <f t="shared" si="4"/>
        <v>10.039317984197195</v>
      </c>
      <c r="M47" s="63">
        <f t="shared" si="6"/>
        <v>9.8833158776223939</v>
      </c>
    </row>
    <row r="48" spans="1:13" s="2" customFormat="1" ht="18" customHeight="1" thickBot="1" x14ac:dyDescent="0.35">
      <c r="A48" s="46" t="s">
        <v>43</v>
      </c>
      <c r="B48" s="60">
        <v>16965</v>
      </c>
      <c r="C48" s="64">
        <v>17480</v>
      </c>
      <c r="D48" s="65">
        <v>20421</v>
      </c>
      <c r="E48" s="65">
        <v>18610</v>
      </c>
      <c r="F48" s="65">
        <v>19002</v>
      </c>
      <c r="G48" s="50"/>
      <c r="H48" s="46" t="s">
        <v>43</v>
      </c>
      <c r="I48" s="63">
        <f t="shared" si="2"/>
        <v>8.3944423002701658</v>
      </c>
      <c r="J48" s="63">
        <f t="shared" si="3"/>
        <v>8.4302718135694583</v>
      </c>
      <c r="K48" s="63">
        <f t="shared" si="5"/>
        <v>9.7233596800304731</v>
      </c>
      <c r="L48" s="63">
        <f t="shared" si="4"/>
        <v>8.7945635325696578</v>
      </c>
      <c r="M48" s="63">
        <f t="shared" si="6"/>
        <v>8.7672269411596435</v>
      </c>
    </row>
    <row r="49" spans="1:13" s="2" customFormat="1" ht="18" customHeight="1" thickBot="1" x14ac:dyDescent="0.35">
      <c r="A49" s="46" t="s">
        <v>44</v>
      </c>
      <c r="B49" s="60">
        <v>12384</v>
      </c>
      <c r="C49" s="64">
        <v>12653</v>
      </c>
      <c r="D49" s="65">
        <v>17182</v>
      </c>
      <c r="E49" s="65">
        <v>15233</v>
      </c>
      <c r="F49" s="65">
        <v>15728</v>
      </c>
      <c r="G49" s="50"/>
      <c r="H49" s="46" t="s">
        <v>44</v>
      </c>
      <c r="I49" s="63">
        <f t="shared" si="2"/>
        <v>6.1277202149452243</v>
      </c>
      <c r="J49" s="63">
        <f t="shared" si="3"/>
        <v>6.1023014449138646</v>
      </c>
      <c r="K49" s="63">
        <f t="shared" si="5"/>
        <v>8.1811256070850398</v>
      </c>
      <c r="L49" s="63">
        <f t="shared" si="4"/>
        <v>7.1986881403349594</v>
      </c>
      <c r="M49" s="63">
        <f t="shared" si="6"/>
        <v>7.2566543169434201</v>
      </c>
    </row>
    <row r="50" spans="1:13" s="2" customFormat="1" ht="18" customHeight="1" thickBot="1" x14ac:dyDescent="0.35">
      <c r="A50" s="46" t="s">
        <v>45</v>
      </c>
      <c r="B50" s="60">
        <v>8476</v>
      </c>
      <c r="C50" s="64">
        <v>8774</v>
      </c>
      <c r="D50" s="65">
        <v>13135</v>
      </c>
      <c r="E50" s="65">
        <v>12379</v>
      </c>
      <c r="F50" s="65">
        <v>12853</v>
      </c>
      <c r="G50" s="50"/>
      <c r="H50" s="46" t="s">
        <v>45</v>
      </c>
      <c r="I50" s="63">
        <f t="shared" si="2"/>
        <v>4.1940048887173553</v>
      </c>
      <c r="J50" s="63">
        <f t="shared" si="3"/>
        <v>4.2315334606555162</v>
      </c>
      <c r="K50" s="63">
        <f t="shared" si="5"/>
        <v>6.2541662698790592</v>
      </c>
      <c r="L50" s="63">
        <f t="shared" si="4"/>
        <v>5.8499678651090692</v>
      </c>
      <c r="M50" s="63">
        <f t="shared" si="6"/>
        <v>5.930174080345485</v>
      </c>
    </row>
    <row r="51" spans="1:13" s="2" customFormat="1" ht="18" customHeight="1" thickBot="1" x14ac:dyDescent="0.35">
      <c r="A51" s="46" t="s">
        <v>46</v>
      </c>
      <c r="B51" s="60">
        <v>15889</v>
      </c>
      <c r="C51" s="64">
        <v>15978</v>
      </c>
      <c r="D51" s="65">
        <v>23308</v>
      </c>
      <c r="E51" s="65">
        <v>24919</v>
      </c>
      <c r="F51" s="65">
        <v>28312</v>
      </c>
      <c r="G51" s="50"/>
      <c r="H51" s="46" t="s">
        <v>46</v>
      </c>
      <c r="I51" s="63">
        <f t="shared" si="2"/>
        <v>7.8620273332739563</v>
      </c>
      <c r="J51" s="63">
        <f t="shared" si="3"/>
        <v>7.7058857572776196</v>
      </c>
      <c r="K51" s="63">
        <f t="shared" si="5"/>
        <v>11.097990667555472</v>
      </c>
      <c r="L51" s="63">
        <f t="shared" si="4"/>
        <v>11.776019810215114</v>
      </c>
      <c r="M51" s="63">
        <f t="shared" si="6"/>
        <v>13.062715985586351</v>
      </c>
    </row>
    <row r="52" spans="1:13" s="2" customFormat="1" ht="18" customHeight="1" thickBot="1" x14ac:dyDescent="0.35">
      <c r="A52" s="66" t="s">
        <v>28</v>
      </c>
      <c r="B52" s="67">
        <f>SUM(B42:B51)</f>
        <v>202098</v>
      </c>
      <c r="C52" s="67">
        <f>SUM(C42:C51)</f>
        <v>207348</v>
      </c>
      <c r="D52" s="67">
        <f>SUM(D42:D51)</f>
        <v>210020</v>
      </c>
      <c r="E52" s="67">
        <f>SUM(E42:E51)</f>
        <v>211608</v>
      </c>
      <c r="F52" s="67">
        <f>SUM(F42:F51)</f>
        <v>216739</v>
      </c>
      <c r="H52" s="66" t="s">
        <v>28</v>
      </c>
      <c r="I52" s="68">
        <f>SUM(I42:I51)</f>
        <v>100.00000000000001</v>
      </c>
      <c r="J52" s="69">
        <f>SUM(J42:J51)</f>
        <v>99.999999999999986</v>
      </c>
      <c r="K52" s="69">
        <f>SUM(K42:K51)</f>
        <v>100</v>
      </c>
      <c r="L52" s="69">
        <f>SUM(L42:L51)</f>
        <v>100</v>
      </c>
      <c r="M52" s="69">
        <f>SUM(M42:M51)</f>
        <v>100.00000000000001</v>
      </c>
    </row>
    <row r="54" spans="1:13" x14ac:dyDescent="0.25">
      <c r="B54" s="71"/>
      <c r="C54" s="72"/>
      <c r="D54" s="72"/>
      <c r="E54" s="72"/>
      <c r="F54" s="72"/>
      <c r="G54" s="72"/>
    </row>
    <row r="55" spans="1:13" x14ac:dyDescent="0.25">
      <c r="G55" s="72"/>
    </row>
  </sheetData>
  <mergeCells count="1">
    <mergeCell ref="A4:E4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PUK</vt:lpstr>
      <vt:lpstr>PUK!OLE_LINK2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Dedy Suryana</dc:creator>
  <cp:lastModifiedBy>Dedy Suryana</cp:lastModifiedBy>
  <dcterms:created xsi:type="dcterms:W3CDTF">2023-08-11T02:14:45Z</dcterms:created>
  <dcterms:modified xsi:type="dcterms:W3CDTF">2023-08-11T02:15:36Z</dcterms:modified>
</cp:coreProperties>
</file>