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770"/>
  </bookViews>
  <sheets>
    <sheet name="Rekap Pengunjung 2021 Puji" sheetId="2" r:id="rId1"/>
    <sheet name="Lembar1" sheetId="3" r:id="rId2"/>
  </sheets>
  <definedNames>
    <definedName name="_xlnm.Print_Area" localSheetId="0">'Rekap Pengunjung 2021 Puji'!$A$1:$AI$39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6" i="2" l="1"/>
  <c r="AH15" i="2"/>
  <c r="AH14" i="2"/>
  <c r="AH13" i="2"/>
  <c r="AH12" i="2"/>
  <c r="AH11" i="2"/>
  <c r="AH10" i="2"/>
  <c r="AH7" i="2"/>
  <c r="AG16" i="2"/>
  <c r="AG15" i="2"/>
  <c r="AG14" i="2"/>
  <c r="AG13" i="2"/>
  <c r="AG12" i="2"/>
  <c r="AG11" i="2"/>
  <c r="AG10" i="2"/>
  <c r="AG7" i="2"/>
  <c r="AF16" i="2"/>
  <c r="AF15" i="2"/>
  <c r="AF14" i="2"/>
  <c r="AF13" i="2"/>
  <c r="AF12" i="2"/>
  <c r="AF11" i="2"/>
  <c r="AF8" i="2"/>
  <c r="AF9" i="2"/>
  <c r="AF7" i="2"/>
  <c r="AG8" i="2"/>
  <c r="AG9" i="2"/>
  <c r="AF10" i="2"/>
  <c r="E37" i="2"/>
  <c r="AE37" i="2" s="1"/>
  <c r="G37" i="2"/>
  <c r="J37" i="2"/>
  <c r="J38" i="2" s="1"/>
  <c r="L37" i="2"/>
  <c r="N37" i="2"/>
  <c r="P37" i="2"/>
  <c r="P38" i="2" s="1"/>
  <c r="R37" i="2"/>
  <c r="R38" i="2" s="1"/>
  <c r="T37" i="2"/>
  <c r="V37" i="2"/>
  <c r="X37" i="2"/>
  <c r="Z37" i="2"/>
  <c r="Z38" i="2" s="1"/>
  <c r="H37" i="2"/>
  <c r="F37" i="2"/>
  <c r="D37" i="2"/>
  <c r="AD37" i="2" s="1"/>
  <c r="C37" i="2"/>
  <c r="C38" i="2" s="1"/>
  <c r="Y37" i="2"/>
  <c r="X38" i="2"/>
  <c r="Q37" i="2"/>
  <c r="M37" i="2"/>
  <c r="L38" i="2"/>
  <c r="AA37" i="2"/>
  <c r="W37" i="2"/>
  <c r="V38" i="2"/>
  <c r="U37" i="2"/>
  <c r="S37" i="2"/>
  <c r="O37" i="2"/>
  <c r="N38" i="2"/>
  <c r="K37" i="2"/>
  <c r="I37" i="2"/>
  <c r="H38" i="2" s="1"/>
  <c r="T38" i="2"/>
  <c r="E38" i="2"/>
  <c r="AC37" i="2"/>
  <c r="AC38" i="2" s="1"/>
</calcChain>
</file>

<file path=xl/comments1.xml><?xml version="1.0" encoding="utf-8"?>
<comments xmlns="http://schemas.openxmlformats.org/spreadsheetml/2006/main">
  <authors>
    <author>tc={CE46E8B8-334A-E443-82E0-D52D6FA38875}</author>
  </authors>
  <commentList>
    <comment ref="R7" authorId="0" shapeId="0">
      <text>
        <r>
          <rPr>
            <sz val="11"/>
            <color theme="1"/>
            <rFont val="Calibri"/>
            <family val="2"/>
            <charset val="1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0</t>
        </r>
      </text>
    </comment>
  </commentList>
</comments>
</file>

<file path=xl/sharedStrings.xml><?xml version="1.0" encoding="utf-8"?>
<sst xmlns="http://schemas.openxmlformats.org/spreadsheetml/2006/main" count="80" uniqueCount="48">
  <si>
    <t>GOA TENGKORAK</t>
  </si>
  <si>
    <t>NO</t>
  </si>
  <si>
    <t>OBYEK WISATA</t>
  </si>
  <si>
    <t>WISMAN</t>
  </si>
  <si>
    <t>APRIL</t>
  </si>
  <si>
    <t>MEI</t>
  </si>
  <si>
    <t>TOTAL</t>
  </si>
  <si>
    <t>MUSEUM SADURENGAS</t>
  </si>
  <si>
    <t>TAHURA LATI PETANGIS</t>
  </si>
  <si>
    <t>DOYAM TURU</t>
  </si>
  <si>
    <t>DANUM LAYONG</t>
  </si>
  <si>
    <t>GOA LOSAN</t>
  </si>
  <si>
    <t>GOA LOYANG</t>
  </si>
  <si>
    <t>LIANG MANGKULANGIT</t>
  </si>
  <si>
    <t>KEMILAU LAUT PONDONG</t>
  </si>
  <si>
    <t>BIDANG PENGEMBANGAN PARIWISATA</t>
  </si>
  <si>
    <t>KET</t>
  </si>
  <si>
    <t>REKAPITULASI JUMLAH PENGUNJUNG 10 ODTW</t>
  </si>
  <si>
    <t>DINAS PEMUDA OLAHRAGA DAN PARIWISATA KAB. PASER</t>
  </si>
  <si>
    <t>-</t>
  </si>
  <si>
    <t>DOYAM SERIAM</t>
  </si>
  <si>
    <t>WISMAN SATUAN</t>
  </si>
  <si>
    <t>JAN</t>
  </si>
  <si>
    <t>FEB</t>
  </si>
  <si>
    <t>MAR</t>
  </si>
  <si>
    <t>APR</t>
  </si>
  <si>
    <t>JUN</t>
  </si>
  <si>
    <t>JUL</t>
  </si>
  <si>
    <t>AGUS</t>
  </si>
  <si>
    <t>SEPT</t>
  </si>
  <si>
    <t>OKT</t>
  </si>
  <si>
    <t>NOV</t>
  </si>
  <si>
    <t>DES</t>
  </si>
  <si>
    <t>PEL</t>
  </si>
  <si>
    <t>UM</t>
  </si>
  <si>
    <t>TOTAL I</t>
  </si>
  <si>
    <t>TOTAL II</t>
  </si>
  <si>
    <t>WISNUS UMUM</t>
  </si>
  <si>
    <t>WISNUS PELAJAR</t>
  </si>
  <si>
    <t>JUMLAH PAD/PEL</t>
  </si>
  <si>
    <t>JUMLAH PAD/UMUM]</t>
  </si>
  <si>
    <t>TAHUN 2021</t>
  </si>
  <si>
    <t>o</t>
  </si>
  <si>
    <t>Nihil karna covid 19.sesuai surat edaran</t>
  </si>
  <si>
    <t>gubernur dan kepala daerah kab.paser</t>
  </si>
  <si>
    <t xml:space="preserve">no.9,thn2021 dan no surat terakhir </t>
  </si>
  <si>
    <t>no.3311/4321/vIII/satpol-c/2021</t>
  </si>
  <si>
    <t>tentang ppkm yg berlaku tertangal 23-8-2021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</si>
</sst>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8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12" xfId="1" applyFont="1" applyBorder="1"/>
    <xf numFmtId="0" fontId="4" fillId="0" borderId="17" xfId="1" applyFont="1" applyBorder="1"/>
    <xf numFmtId="0" fontId="4" fillId="0" borderId="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3" fillId="0" borderId="0" xfId="0" applyFont="1"/>
    <xf numFmtId="164" fontId="2" fillId="2" borderId="2" xfId="2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0" fillId="0" borderId="1" xfId="0" applyBorder="1"/>
    <xf numFmtId="0" fontId="7" fillId="8" borderId="1" xfId="1" applyFont="1" applyFill="1" applyBorder="1" applyAlignment="1">
      <alignment horizontal="center" vertical="center"/>
    </xf>
    <xf numFmtId="0" fontId="4" fillId="0" borderId="23" xfId="1" applyFont="1" applyBorder="1"/>
    <xf numFmtId="164" fontId="2" fillId="7" borderId="2" xfId="2" applyNumberFormat="1" applyFont="1" applyFill="1" applyBorder="1" applyAlignment="1">
      <alignment horizontal="center" vertical="center"/>
    </xf>
    <xf numFmtId="164" fontId="2" fillId="7" borderId="22" xfId="2" applyNumberFormat="1" applyFont="1" applyFill="1" applyBorder="1" applyAlignment="1">
      <alignment horizontal="center" vertical="center"/>
    </xf>
    <xf numFmtId="164" fontId="2" fillId="7" borderId="1" xfId="2" applyNumberFormat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/>
    <xf numFmtId="164" fontId="2" fillId="2" borderId="22" xfId="2" applyNumberFormat="1" applyFont="1" applyFill="1" applyBorder="1" applyAlignment="1">
      <alignment horizontal="center" vertical="center"/>
    </xf>
    <xf numFmtId="164" fontId="2" fillId="9" borderId="2" xfId="2" applyNumberFormat="1" applyFont="1" applyFill="1" applyBorder="1" applyAlignment="1">
      <alignment horizontal="center" vertical="center"/>
    </xf>
    <xf numFmtId="164" fontId="2" fillId="9" borderId="22" xfId="2" applyNumberFormat="1" applyFont="1" applyFill="1" applyBorder="1" applyAlignment="1">
      <alignment horizontal="center" vertical="center"/>
    </xf>
    <xf numFmtId="0" fontId="10" fillId="9" borderId="2" xfId="1" quotePrefix="1" applyFont="1" applyFill="1" applyBorder="1" applyAlignment="1">
      <alignment horizontal="center" vertical="center"/>
    </xf>
    <xf numFmtId="0" fontId="10" fillId="9" borderId="1" xfId="1" quotePrefix="1" applyFont="1" applyFill="1" applyBorder="1" applyAlignment="1">
      <alignment horizontal="center" vertical="center"/>
    </xf>
    <xf numFmtId="0" fontId="10" fillId="9" borderId="3" xfId="1" quotePrefix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0" fillId="0" borderId="27" xfId="0" applyBorder="1"/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7" borderId="2" xfId="1" applyFont="1" applyFill="1" applyBorder="1" applyAlignment="1">
      <alignment horizontal="center"/>
    </xf>
    <xf numFmtId="0" fontId="8" fillId="9" borderId="2" xfId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164" fontId="6" fillId="7" borderId="2" xfId="2" applyNumberFormat="1" applyFont="1" applyFill="1" applyBorder="1" applyAlignment="1">
      <alignment horizontal="center" vertical="center"/>
    </xf>
    <xf numFmtId="0" fontId="4" fillId="5" borderId="2" xfId="1" applyFont="1" applyFill="1" applyBorder="1"/>
    <xf numFmtId="0" fontId="5" fillId="0" borderId="0" xfId="1" applyFont="1" applyBorder="1" applyAlignment="1">
      <alignment horizontal="center"/>
    </xf>
    <xf numFmtId="0" fontId="4" fillId="5" borderId="12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" borderId="8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11" fillId="9" borderId="11" xfId="1" applyFont="1" applyFill="1" applyBorder="1" applyAlignment="1">
      <alignment horizontal="center" vertical="center"/>
    </xf>
    <xf numFmtId="0" fontId="11" fillId="9" borderId="15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 wrapText="1"/>
    </xf>
    <xf numFmtId="0" fontId="4" fillId="9" borderId="15" xfId="1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0</xdr:row>
      <xdr:rowOff>50007</xdr:rowOff>
    </xdr:from>
    <xdr:to>
      <xdr:col>1</xdr:col>
      <xdr:colOff>867833</xdr:colOff>
      <xdr:row>3</xdr:row>
      <xdr:rowOff>151083</xdr:rowOff>
    </xdr:to>
    <xdr:pic>
      <xdr:nvPicPr>
        <xdr:cNvPr id="2" name="Picture 1" descr="Pase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334" y="50007"/>
          <a:ext cx="952499" cy="672576"/>
        </a:xfrm>
        <a:prstGeom prst="rect">
          <a:avLst/>
        </a:prstGeom>
      </xdr:spPr>
    </xdr:pic>
    <xdr:clientData/>
  </xdr:twoCellAnchor>
  <xdr:twoCellAnchor editAs="oneCell">
    <xdr:from>
      <xdr:col>31</xdr:col>
      <xdr:colOff>328083</xdr:colOff>
      <xdr:row>0</xdr:row>
      <xdr:rowOff>98608</xdr:rowOff>
    </xdr:from>
    <xdr:to>
      <xdr:col>32</xdr:col>
      <xdr:colOff>538382</xdr:colOff>
      <xdr:row>3</xdr:row>
      <xdr:rowOff>114300</xdr:rowOff>
    </xdr:to>
    <xdr:pic>
      <xdr:nvPicPr>
        <xdr:cNvPr id="3" name="Picture 2" descr="logo pesona indonesia terbaru img_1983-1-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0250" y="98608"/>
          <a:ext cx="816195" cy="5871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ngguna Tamu" id="{ABEBBEF4-95B0-B54B-90D4-823A6200C480}" userId="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7" dT="2021-08-23T04:04:45.80" personId="{ABEBBEF4-95B0-B54B-90D4-823A6200C480}" id="{CE46E8B8-334A-E443-82E0-D52D6FA38875}">
    <text>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I39"/>
  <sheetViews>
    <sheetView tabSelected="1" view="pageBreakPreview" topLeftCell="C1" zoomScaleNormal="100" zoomScaleSheetLayoutView="100" workbookViewId="0">
      <selection activeCell="AI7" sqref="AI7"/>
    </sheetView>
  </sheetViews>
  <sheetFormatPr defaultRowHeight="15" x14ac:dyDescent="0.25"/>
  <cols>
    <col min="1" max="1" width="3.85546875" customWidth="1"/>
    <col min="2" max="2" width="15.28515625" customWidth="1"/>
    <col min="3" max="4" width="3.85546875" customWidth="1"/>
    <col min="5" max="6" width="3.7109375" customWidth="1"/>
    <col min="7" max="7" width="7.140625" hidden="1" customWidth="1"/>
    <col min="8" max="27" width="3.85546875" customWidth="1"/>
    <col min="28" max="28" width="6" customWidth="1"/>
    <col min="29" max="29" width="6.7109375" customWidth="1"/>
    <col min="30" max="30" width="6.140625" customWidth="1"/>
    <col min="31" max="31" width="7.85546875" customWidth="1"/>
    <col min="32" max="32" width="8.85546875" customWidth="1"/>
    <col min="33" max="33" width="9.28515625" customWidth="1"/>
    <col min="34" max="34" width="8.85546875" customWidth="1"/>
    <col min="35" max="35" width="23.7109375" customWidth="1"/>
  </cols>
  <sheetData>
    <row r="1" spans="1:35" x14ac:dyDescent="0.2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/>
    </row>
    <row r="2" spans="1:35" x14ac:dyDescent="0.25">
      <c r="A2" s="60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61"/>
    </row>
    <row r="3" spans="1:35" x14ac:dyDescent="0.25">
      <c r="A3" s="60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61"/>
    </row>
    <row r="4" spans="1:35" ht="15.75" thickBot="1" x14ac:dyDescent="0.3">
      <c r="A4" s="60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61"/>
    </row>
    <row r="5" spans="1:35" ht="15" customHeight="1" x14ac:dyDescent="0.25">
      <c r="A5" s="62" t="s">
        <v>1</v>
      </c>
      <c r="B5" s="64" t="s">
        <v>2</v>
      </c>
      <c r="C5" s="56" t="s">
        <v>22</v>
      </c>
      <c r="D5" s="55"/>
      <c r="E5" s="56" t="s">
        <v>23</v>
      </c>
      <c r="F5" s="55"/>
      <c r="G5" s="46" t="s">
        <v>4</v>
      </c>
      <c r="H5" s="54" t="s">
        <v>24</v>
      </c>
      <c r="I5" s="55"/>
      <c r="J5" s="54" t="s">
        <v>25</v>
      </c>
      <c r="K5" s="55"/>
      <c r="L5" s="54" t="s">
        <v>5</v>
      </c>
      <c r="M5" s="55"/>
      <c r="N5" s="54" t="s">
        <v>26</v>
      </c>
      <c r="O5" s="55"/>
      <c r="P5" s="54" t="s">
        <v>27</v>
      </c>
      <c r="Q5" s="55"/>
      <c r="R5" s="54" t="s">
        <v>28</v>
      </c>
      <c r="S5" s="55"/>
      <c r="T5" s="54" t="s">
        <v>29</v>
      </c>
      <c r="U5" s="55"/>
      <c r="V5" s="54" t="s">
        <v>30</v>
      </c>
      <c r="W5" s="55"/>
      <c r="X5" s="54" t="s">
        <v>31</v>
      </c>
      <c r="Y5" s="55"/>
      <c r="Z5" s="54" t="s">
        <v>32</v>
      </c>
      <c r="AA5" s="55"/>
      <c r="AB5" s="51" t="s">
        <v>3</v>
      </c>
      <c r="AC5" s="66" t="s">
        <v>38</v>
      </c>
      <c r="AD5" s="70" t="s">
        <v>37</v>
      </c>
      <c r="AE5" s="72" t="s">
        <v>21</v>
      </c>
      <c r="AF5" s="66" t="s">
        <v>39</v>
      </c>
      <c r="AG5" s="70" t="s">
        <v>40</v>
      </c>
      <c r="AH5" s="68" t="s">
        <v>6</v>
      </c>
      <c r="AI5" s="44" t="s">
        <v>16</v>
      </c>
    </row>
    <row r="6" spans="1:35" ht="15.75" thickBot="1" x14ac:dyDescent="0.3">
      <c r="A6" s="63"/>
      <c r="B6" s="65"/>
      <c r="C6" s="14" t="s">
        <v>33</v>
      </c>
      <c r="D6" s="15" t="s">
        <v>34</v>
      </c>
      <c r="E6" s="14" t="s">
        <v>33</v>
      </c>
      <c r="F6" s="15" t="s">
        <v>34</v>
      </c>
      <c r="G6" s="47"/>
      <c r="H6" s="14" t="s">
        <v>33</v>
      </c>
      <c r="I6" s="15" t="s">
        <v>34</v>
      </c>
      <c r="J6" s="14" t="s">
        <v>33</v>
      </c>
      <c r="K6" s="15" t="s">
        <v>34</v>
      </c>
      <c r="L6" s="14" t="s">
        <v>33</v>
      </c>
      <c r="M6" s="15" t="s">
        <v>34</v>
      </c>
      <c r="N6" s="14" t="s">
        <v>33</v>
      </c>
      <c r="O6" s="15" t="s">
        <v>34</v>
      </c>
      <c r="P6" s="14" t="s">
        <v>33</v>
      </c>
      <c r="Q6" s="15" t="s">
        <v>34</v>
      </c>
      <c r="R6" s="14" t="s">
        <v>33</v>
      </c>
      <c r="S6" s="15" t="s">
        <v>34</v>
      </c>
      <c r="T6" s="14" t="s">
        <v>33</v>
      </c>
      <c r="U6" s="15" t="s">
        <v>34</v>
      </c>
      <c r="V6" s="14" t="s">
        <v>33</v>
      </c>
      <c r="W6" s="15" t="s">
        <v>34</v>
      </c>
      <c r="X6" s="14" t="s">
        <v>33</v>
      </c>
      <c r="Y6" s="15" t="s">
        <v>34</v>
      </c>
      <c r="Z6" s="14" t="s">
        <v>33</v>
      </c>
      <c r="AA6" s="15" t="s">
        <v>34</v>
      </c>
      <c r="AB6" s="52"/>
      <c r="AC6" s="67"/>
      <c r="AD6" s="71"/>
      <c r="AE6" s="73"/>
      <c r="AF6" s="67"/>
      <c r="AG6" s="71"/>
      <c r="AH6" s="69"/>
      <c r="AI6" s="45"/>
    </row>
    <row r="7" spans="1:35" x14ac:dyDescent="0.25">
      <c r="A7" s="9">
        <v>1</v>
      </c>
      <c r="B7" s="5" t="s">
        <v>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32">
        <v>0</v>
      </c>
      <c r="S7" s="6" t="s">
        <v>42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28" t="s">
        <v>19</v>
      </c>
      <c r="AC7" s="12">
        <v>2500</v>
      </c>
      <c r="AD7" s="19">
        <v>5000</v>
      </c>
      <c r="AE7" s="26">
        <v>22500</v>
      </c>
      <c r="AF7" s="12">
        <f>-AF9</f>
        <v>0</v>
      </c>
      <c r="AG7" s="12">
        <f>F7*AD7</f>
        <v>0</v>
      </c>
      <c r="AH7" s="12">
        <f>G7*AE7</f>
        <v>0</v>
      </c>
      <c r="AI7" s="7" t="s">
        <v>43</v>
      </c>
    </row>
    <row r="8" spans="1:35" x14ac:dyDescent="0.25">
      <c r="A8" s="10">
        <v>2</v>
      </c>
      <c r="B8" s="1" t="s">
        <v>8</v>
      </c>
      <c r="C8" s="2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 t="s">
        <v>42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9" t="s">
        <v>19</v>
      </c>
      <c r="AC8" s="12">
        <v>2500</v>
      </c>
      <c r="AD8" s="19">
        <v>5000</v>
      </c>
      <c r="AE8" s="26">
        <v>22500</v>
      </c>
      <c r="AF8" s="12">
        <f>E8*AC8</f>
        <v>0</v>
      </c>
      <c r="AG8" s="21">
        <f t="shared" ref="AG8:AG9" si="0">D8*AD8</f>
        <v>0</v>
      </c>
      <c r="AH8" s="13">
        <v>0</v>
      </c>
      <c r="AI8" s="8" t="s">
        <v>44</v>
      </c>
    </row>
    <row r="9" spans="1:35" x14ac:dyDescent="0.25">
      <c r="A9" s="10">
        <v>3</v>
      </c>
      <c r="B9" s="1" t="s">
        <v>9</v>
      </c>
      <c r="C9" s="2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9" t="s">
        <v>19</v>
      </c>
      <c r="AC9" s="12">
        <v>2500</v>
      </c>
      <c r="AD9" s="19">
        <v>5000</v>
      </c>
      <c r="AE9" s="26">
        <v>22500</v>
      </c>
      <c r="AF9" s="12">
        <f t="shared" ref="AF9" si="1">C9*AC9</f>
        <v>0</v>
      </c>
      <c r="AG9" s="21">
        <f t="shared" si="0"/>
        <v>0</v>
      </c>
      <c r="AH9" s="13">
        <v>0</v>
      </c>
      <c r="AI9" s="8" t="s">
        <v>45</v>
      </c>
    </row>
    <row r="10" spans="1:35" x14ac:dyDescent="0.25">
      <c r="A10" s="10">
        <v>4</v>
      </c>
      <c r="B10" s="1" t="s">
        <v>20</v>
      </c>
      <c r="C10" s="2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9" t="s">
        <v>19</v>
      </c>
      <c r="AC10" s="12">
        <v>2500</v>
      </c>
      <c r="AD10" s="19">
        <v>5000</v>
      </c>
      <c r="AE10" s="26">
        <v>22500</v>
      </c>
      <c r="AF10" s="12">
        <f>E10*AC10</f>
        <v>0</v>
      </c>
      <c r="AG10" s="12">
        <f t="shared" ref="AG10:AG16" si="2">F10*AD10</f>
        <v>0</v>
      </c>
      <c r="AH10" s="12">
        <f t="shared" ref="AH10:AH16" si="3">G10*AE10</f>
        <v>0</v>
      </c>
      <c r="AI10" s="8" t="s">
        <v>46</v>
      </c>
    </row>
    <row r="11" spans="1:35" x14ac:dyDescent="0.25">
      <c r="A11" s="10">
        <v>5</v>
      </c>
      <c r="B11" s="1" t="s">
        <v>10</v>
      </c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9" t="s">
        <v>19</v>
      </c>
      <c r="AC11" s="12">
        <v>2500</v>
      </c>
      <c r="AD11" s="19">
        <v>5000</v>
      </c>
      <c r="AE11" s="26">
        <v>22500</v>
      </c>
      <c r="AF11" s="12">
        <f t="shared" ref="AF11:AF16" si="4">E11*AC11</f>
        <v>0</v>
      </c>
      <c r="AG11" s="12">
        <f t="shared" si="2"/>
        <v>0</v>
      </c>
      <c r="AH11" s="12">
        <f t="shared" si="3"/>
        <v>0</v>
      </c>
      <c r="AI11" s="8" t="s">
        <v>47</v>
      </c>
    </row>
    <row r="12" spans="1:35" x14ac:dyDescent="0.25">
      <c r="A12" s="10">
        <v>6</v>
      </c>
      <c r="B12" s="1" t="s">
        <v>11</v>
      </c>
      <c r="C12" s="3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9" t="s">
        <v>19</v>
      </c>
      <c r="AC12" s="12">
        <v>2500</v>
      </c>
      <c r="AD12" s="19">
        <v>5000</v>
      </c>
      <c r="AE12" s="26">
        <v>22500</v>
      </c>
      <c r="AF12" s="12">
        <f t="shared" si="4"/>
        <v>0</v>
      </c>
      <c r="AG12" s="12">
        <f t="shared" si="2"/>
        <v>0</v>
      </c>
      <c r="AH12" s="12">
        <f t="shared" si="3"/>
        <v>0</v>
      </c>
      <c r="AI12" s="8"/>
    </row>
    <row r="13" spans="1:35" x14ac:dyDescent="0.25">
      <c r="A13" s="10">
        <v>7</v>
      </c>
      <c r="B13" s="1" t="s">
        <v>12</v>
      </c>
      <c r="C13" s="2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9" t="s">
        <v>19</v>
      </c>
      <c r="AC13" s="12">
        <v>2500</v>
      </c>
      <c r="AD13" s="19">
        <v>5000</v>
      </c>
      <c r="AE13" s="26">
        <v>22500</v>
      </c>
      <c r="AF13" s="12">
        <f t="shared" si="4"/>
        <v>0</v>
      </c>
      <c r="AG13" s="12">
        <f t="shared" si="2"/>
        <v>0</v>
      </c>
      <c r="AH13" s="12">
        <f t="shared" si="3"/>
        <v>0</v>
      </c>
      <c r="AI13" s="8"/>
    </row>
    <row r="14" spans="1:35" x14ac:dyDescent="0.25">
      <c r="A14" s="10">
        <v>8</v>
      </c>
      <c r="B14" s="1" t="s">
        <v>0</v>
      </c>
      <c r="C14" s="3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9" t="s">
        <v>19</v>
      </c>
      <c r="AC14" s="12">
        <v>2500</v>
      </c>
      <c r="AD14" s="19">
        <v>5000</v>
      </c>
      <c r="AE14" s="26">
        <v>22500</v>
      </c>
      <c r="AF14" s="12">
        <f t="shared" si="4"/>
        <v>0</v>
      </c>
      <c r="AG14" s="12">
        <f t="shared" si="2"/>
        <v>0</v>
      </c>
      <c r="AH14" s="12">
        <f t="shared" si="3"/>
        <v>0</v>
      </c>
      <c r="AI14" s="8"/>
    </row>
    <row r="15" spans="1:35" x14ac:dyDescent="0.25">
      <c r="A15" s="23">
        <v>9</v>
      </c>
      <c r="B15" s="1" t="s">
        <v>13</v>
      </c>
      <c r="C15" s="2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29" t="s">
        <v>19</v>
      </c>
      <c r="AC15" s="12">
        <v>2500</v>
      </c>
      <c r="AD15" s="19">
        <v>5000</v>
      </c>
      <c r="AE15" s="26">
        <v>22500</v>
      </c>
      <c r="AF15" s="12">
        <f t="shared" si="4"/>
        <v>0</v>
      </c>
      <c r="AG15" s="12">
        <f t="shared" si="2"/>
        <v>0</v>
      </c>
      <c r="AH15" s="12">
        <f t="shared" si="3"/>
        <v>0</v>
      </c>
      <c r="AI15" s="8"/>
    </row>
    <row r="16" spans="1:35" x14ac:dyDescent="0.25">
      <c r="A16" s="34">
        <v>10</v>
      </c>
      <c r="B16" s="35" t="s">
        <v>14</v>
      </c>
      <c r="C16" s="4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30" t="s">
        <v>19</v>
      </c>
      <c r="AC16" s="25">
        <v>2500</v>
      </c>
      <c r="AD16" s="20">
        <v>5000</v>
      </c>
      <c r="AE16" s="27">
        <v>22500</v>
      </c>
      <c r="AF16" s="25">
        <f t="shared" si="4"/>
        <v>0</v>
      </c>
      <c r="AG16" s="25">
        <f t="shared" si="2"/>
        <v>0</v>
      </c>
      <c r="AH16" s="25">
        <f t="shared" si="3"/>
        <v>0</v>
      </c>
      <c r="AI16" s="18"/>
    </row>
    <row r="17" spans="1:35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0.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2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2.7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2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2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2.7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2.7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0.5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0.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0.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x14ac:dyDescent="0.25">
      <c r="A37" s="49"/>
      <c r="B37" s="22" t="s">
        <v>35</v>
      </c>
      <c r="C37" s="37">
        <f t="shared" ref="C37:AA37" si="5">SUM(C7:C16)</f>
        <v>0</v>
      </c>
      <c r="D37" s="37">
        <f t="shared" si="5"/>
        <v>0</v>
      </c>
      <c r="E37" s="37">
        <f t="shared" si="5"/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8">
        <f t="shared" si="5"/>
        <v>0</v>
      </c>
      <c r="J37" s="37">
        <f t="shared" si="5"/>
        <v>0</v>
      </c>
      <c r="K37" s="38">
        <f t="shared" si="5"/>
        <v>0</v>
      </c>
      <c r="L37" s="37">
        <f t="shared" si="5"/>
        <v>0</v>
      </c>
      <c r="M37" s="38">
        <f t="shared" si="5"/>
        <v>0</v>
      </c>
      <c r="N37" s="37">
        <f t="shared" si="5"/>
        <v>0</v>
      </c>
      <c r="O37" s="38">
        <f t="shared" si="5"/>
        <v>0</v>
      </c>
      <c r="P37" s="37">
        <f t="shared" si="5"/>
        <v>0</v>
      </c>
      <c r="Q37" s="38">
        <f t="shared" si="5"/>
        <v>0</v>
      </c>
      <c r="R37" s="37">
        <f t="shared" si="5"/>
        <v>0</v>
      </c>
      <c r="S37" s="38">
        <f t="shared" si="5"/>
        <v>0</v>
      </c>
      <c r="T37" s="37">
        <f t="shared" si="5"/>
        <v>0</v>
      </c>
      <c r="U37" s="38">
        <f t="shared" si="5"/>
        <v>0</v>
      </c>
      <c r="V37" s="37">
        <f t="shared" si="5"/>
        <v>0</v>
      </c>
      <c r="W37" s="38">
        <f t="shared" si="5"/>
        <v>0</v>
      </c>
      <c r="X37" s="37">
        <f t="shared" si="5"/>
        <v>0</v>
      </c>
      <c r="Y37" s="38">
        <f t="shared" si="5"/>
        <v>0</v>
      </c>
      <c r="Z37" s="37">
        <f t="shared" si="5"/>
        <v>0</v>
      </c>
      <c r="AA37" s="38">
        <f t="shared" si="5"/>
        <v>0</v>
      </c>
      <c r="AB37" s="39"/>
      <c r="AC37" s="40">
        <f>C37+E37+H37+J37+L37+N37+P37+R37+T37+V37+X37+Z37</f>
        <v>0</v>
      </c>
      <c r="AD37" s="41">
        <f>D37+F37+I37+K37+M37+O37+Q37+S37+U37+W37+Y37+AA37</f>
        <v>0</v>
      </c>
      <c r="AE37" s="41">
        <f>E37+G37+J37+L37+N37+P37+R37+T37+V37+X37+Z37+AB37</f>
        <v>0</v>
      </c>
      <c r="AF37" s="12"/>
      <c r="AG37" s="19"/>
      <c r="AH37" s="13"/>
      <c r="AI37" s="42"/>
    </row>
    <row r="38" spans="1:35" x14ac:dyDescent="0.25">
      <c r="A38" s="50"/>
      <c r="B38" s="17" t="s">
        <v>36</v>
      </c>
      <c r="C38" s="53">
        <f>SUM(C37:D37)</f>
        <v>0</v>
      </c>
      <c r="D38" s="53"/>
      <c r="E38" s="53">
        <f>E37+F37</f>
        <v>0</v>
      </c>
      <c r="F38" s="53"/>
      <c r="G38" s="16"/>
      <c r="H38" s="53">
        <f>H37+I37</f>
        <v>0</v>
      </c>
      <c r="I38" s="53"/>
      <c r="J38" s="53">
        <f>J37+K37</f>
        <v>0</v>
      </c>
      <c r="K38" s="53"/>
      <c r="L38" s="53">
        <f>L37+M37</f>
        <v>0</v>
      </c>
      <c r="M38" s="53"/>
      <c r="N38" s="53">
        <f>N37+O37</f>
        <v>0</v>
      </c>
      <c r="O38" s="53"/>
      <c r="P38" s="53">
        <f>P37+Q37</f>
        <v>0</v>
      </c>
      <c r="Q38" s="53"/>
      <c r="R38" s="53">
        <f>R37+S37</f>
        <v>0</v>
      </c>
      <c r="S38" s="53"/>
      <c r="T38" s="53">
        <f>T37+U37</f>
        <v>0</v>
      </c>
      <c r="U38" s="53"/>
      <c r="V38" s="53">
        <f>V37+W37</f>
        <v>0</v>
      </c>
      <c r="W38" s="53"/>
      <c r="X38" s="53">
        <f>X37+Y37</f>
        <v>0</v>
      </c>
      <c r="Y38" s="53"/>
      <c r="Z38" s="53">
        <f>Z37+AA37</f>
        <v>0</v>
      </c>
      <c r="AA38" s="53"/>
      <c r="AB38" s="16"/>
      <c r="AC38" s="74">
        <f>SUM(AC37:AD37)</f>
        <v>0</v>
      </c>
      <c r="AD38" s="75"/>
      <c r="AE38" s="24"/>
      <c r="AF38" s="24"/>
      <c r="AG38" s="24"/>
      <c r="AH38" s="31"/>
      <c r="AI38" s="16"/>
    </row>
    <row r="39" spans="1:3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8"/>
      <c r="AC39" s="48"/>
      <c r="AD39" s="48"/>
      <c r="AE39" s="48"/>
      <c r="AF39" s="48"/>
      <c r="AG39" s="48"/>
      <c r="AH39" s="48"/>
    </row>
  </sheetData>
  <mergeCells count="42">
    <mergeCell ref="AB39:AH39"/>
    <mergeCell ref="AC5:AC6"/>
    <mergeCell ref="AD5:AD6"/>
    <mergeCell ref="AG5:AG6"/>
    <mergeCell ref="AE5:AE6"/>
    <mergeCell ref="AC38:AD38"/>
    <mergeCell ref="A1:AI1"/>
    <mergeCell ref="A2:AI2"/>
    <mergeCell ref="A3:AI3"/>
    <mergeCell ref="A4:AI4"/>
    <mergeCell ref="A5:A6"/>
    <mergeCell ref="B5:B6"/>
    <mergeCell ref="G5:G6"/>
    <mergeCell ref="AF5:AF6"/>
    <mergeCell ref="AH5:AH6"/>
    <mergeCell ref="AI5:AI6"/>
    <mergeCell ref="C5:D5"/>
    <mergeCell ref="N5:O5"/>
    <mergeCell ref="P5:Q5"/>
    <mergeCell ref="R5:S5"/>
    <mergeCell ref="T5:U5"/>
    <mergeCell ref="Z5:AA5"/>
    <mergeCell ref="Z38:AA38"/>
    <mergeCell ref="V5:W5"/>
    <mergeCell ref="X5:Y5"/>
    <mergeCell ref="C38:D38"/>
    <mergeCell ref="E5:F5"/>
    <mergeCell ref="H5:I5"/>
    <mergeCell ref="J5:K5"/>
    <mergeCell ref="L5:M5"/>
    <mergeCell ref="A37:A38"/>
    <mergeCell ref="AB5:AB6"/>
    <mergeCell ref="E38:F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</mergeCells>
  <pageMargins left="0.11811023622047245" right="0.11811023622047245" top="0.15748031496062992" bottom="0.15748031496062992" header="0.31496062992125984" footer="0.31496062992125984"/>
  <pageSetup paperSize="5" scale="93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I1" zoomScaleNormal="60" zoomScaleSheetLayoutView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Rekap Pengunjung 2021 Puji</vt:lpstr>
      <vt:lpstr>Lembar1</vt:lpstr>
      <vt:lpstr>'Rekap Pengunjung 2021 Puji'!Print_Area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SUNNAH</cp:lastModifiedBy>
  <cp:lastPrinted>2021-03-04T06:30:46Z</cp:lastPrinted>
  <dcterms:created xsi:type="dcterms:W3CDTF">2019-05-13T13:35:47Z</dcterms:created>
  <dcterms:modified xsi:type="dcterms:W3CDTF">2023-05-24T02:27:44Z</dcterms:modified>
</cp:coreProperties>
</file>